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png" ContentType="image/png"/>
  <Default Extension="emf" ContentType="image/x-emf"/>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50" tabRatio="777" firstSheet="6" activeTab="6"/>
  </bookViews>
  <sheets>
    <sheet name="Jadwal" sheetId="34" state="hidden" r:id="rId1"/>
    <sheet name="Rekap" sheetId="31" state="hidden" r:id="rId2"/>
    <sheet name="RENC" sheetId="18" state="hidden" r:id="rId3"/>
    <sheet name="REAL" sheetId="30" state="hidden" r:id="rId4"/>
    <sheet name="MWD WPC" sheetId="33" state="hidden" r:id="rId5"/>
    <sheet name="MWD Outage" sheetId="36" state="hidden" r:id="rId6"/>
    <sheet name="Safety patrol" sheetId="41" r:id="rId7"/>
  </sheets>
  <definedNames>
    <definedName name="_xlnm._FilterDatabase" localSheetId="5" hidden="1">'MWD Outage'!$A$5:$L$5</definedName>
    <definedName name="_xlnm._FilterDatabase" localSheetId="4" hidden="1">'MWD WPC'!$A$5:$L$6</definedName>
    <definedName name="_xlnm._FilterDatabase" localSheetId="3" hidden="1">REAL!$A$11:$BO$45</definedName>
    <definedName name="_xlnm._FilterDatabase" localSheetId="2" hidden="1">RENC!$A$10:$BT$10</definedName>
    <definedName name="_xlnm.Print_Area" localSheetId="5">'MWD Outage'!$A$1:$L$18</definedName>
    <definedName name="_xlnm.Print_Area" localSheetId="4">'MWD WPC'!$A$1:$L$18</definedName>
    <definedName name="_xlnm.Print_Area" localSheetId="3">REAL!$A$6:$BN$61</definedName>
    <definedName name="_xlnm.Print_Area" localSheetId="2">RENC!$A$6:$BN$63</definedName>
    <definedName name="_xlnm.Print_Titles" localSheetId="5">'MWD Outage'!$1:$5</definedName>
    <definedName name="_xlnm.Print_Titles" localSheetId="4">'MWD WPC'!$1:$5</definedName>
  </definedNames>
  <calcPr calcId="144525"/>
</workbook>
</file>

<file path=xl/comments1.xml><?xml version="1.0" encoding="utf-8"?>
<comments xmlns="http://schemas.openxmlformats.org/spreadsheetml/2006/main">
  <authors>
    <author>user-nb</author>
    <author>Lutfi Fauzi Permana</author>
  </authors>
  <commentList>
    <comment ref="Q28" authorId="0">
      <text>
        <r>
          <rPr>
            <b/>
            <sz val="9"/>
            <rFont val="Tahoma"/>
            <charset val="134"/>
          </rPr>
          <t>user-nb:</t>
        </r>
        <r>
          <rPr>
            <sz val="9"/>
            <rFont val="Tahoma"/>
            <charset val="134"/>
          </rPr>
          <t xml:space="preserve">
GTG 2.2
STG 2.0</t>
        </r>
      </text>
    </comment>
    <comment ref="BM28" authorId="1">
      <text>
        <r>
          <rPr>
            <b/>
            <sz val="9"/>
            <rFont val="Tahoma"/>
            <charset val="134"/>
          </rPr>
          <t>Lutfi Fauzi Permana:</t>
        </r>
        <r>
          <rPr>
            <sz val="9"/>
            <rFont val="Tahoma"/>
            <charset val="134"/>
          </rPr>
          <t xml:space="preserve">
R3 CI Plus GTG 1.2 2020</t>
        </r>
      </text>
    </comment>
    <comment ref="P29" authorId="0">
      <text>
        <r>
          <rPr>
            <b/>
            <sz val="9"/>
            <rFont val="Tahoma"/>
            <charset val="134"/>
          </rPr>
          <t>user-nb:</t>
        </r>
        <r>
          <rPr>
            <sz val="9"/>
            <rFont val="Tahoma"/>
            <charset val="134"/>
          </rPr>
          <t xml:space="preserve">
GTG 2.3</t>
        </r>
      </text>
    </comment>
    <comment ref="AC29" authorId="0">
      <text>
        <r>
          <rPr>
            <b/>
            <sz val="9"/>
            <rFont val="Tahoma"/>
            <charset val="134"/>
          </rPr>
          <t>user-nb:</t>
        </r>
        <r>
          <rPr>
            <sz val="9"/>
            <rFont val="Tahoma"/>
            <charset val="134"/>
          </rPr>
          <t xml:space="preserve">
GTG 2.2</t>
        </r>
      </text>
    </comment>
    <comment ref="AD29" authorId="0">
      <text>
        <r>
          <rPr>
            <b/>
            <sz val="9"/>
            <rFont val="Tahoma"/>
            <charset val="134"/>
          </rPr>
          <t>user-nb:</t>
        </r>
        <r>
          <rPr>
            <sz val="9"/>
            <rFont val="Tahoma"/>
            <charset val="134"/>
          </rPr>
          <t xml:space="preserve">
GTG 2.4</t>
        </r>
      </text>
    </comment>
    <comment ref="Q30" authorId="0">
      <text>
        <r>
          <rPr>
            <b/>
            <sz val="9"/>
            <rFont val="Tahoma"/>
            <charset val="134"/>
          </rPr>
          <t>user-nb:</t>
        </r>
        <r>
          <rPr>
            <sz val="9"/>
            <rFont val="Tahoma"/>
            <charset val="134"/>
          </rPr>
          <t xml:space="preserve">
GTG 1.1</t>
        </r>
      </text>
    </comment>
    <comment ref="Y30" authorId="0">
      <text>
        <r>
          <rPr>
            <b/>
            <sz val="9"/>
            <rFont val="Tahoma"/>
            <charset val="134"/>
          </rPr>
          <t>user-nb:</t>
        </r>
        <r>
          <rPr>
            <sz val="9"/>
            <rFont val="Tahoma"/>
            <charset val="134"/>
          </rPr>
          <t xml:space="preserve">
GTG 2.3</t>
        </r>
      </text>
    </comment>
    <comment ref="AL30" authorId="0">
      <text>
        <r>
          <rPr>
            <b/>
            <sz val="9"/>
            <rFont val="Tahoma"/>
            <charset val="134"/>
          </rPr>
          <t>user-nb:</t>
        </r>
        <r>
          <rPr>
            <sz val="9"/>
            <rFont val="Tahoma"/>
            <charset val="134"/>
          </rPr>
          <t xml:space="preserve">
GTG 2.2
GTG 2.4</t>
        </r>
      </text>
    </comment>
    <comment ref="T31" authorId="0">
      <text>
        <r>
          <rPr>
            <b/>
            <sz val="9"/>
            <rFont val="Tahoma"/>
            <charset val="134"/>
          </rPr>
          <t>user-nb:</t>
        </r>
        <r>
          <rPr>
            <sz val="9"/>
            <rFont val="Tahoma"/>
            <charset val="134"/>
          </rPr>
          <t xml:space="preserve">
GTG 1.1</t>
        </r>
      </text>
    </comment>
    <comment ref="AB31" authorId="0">
      <text>
        <r>
          <rPr>
            <b/>
            <sz val="9"/>
            <rFont val="Tahoma"/>
            <charset val="134"/>
          </rPr>
          <t>user-nb:</t>
        </r>
        <r>
          <rPr>
            <sz val="9"/>
            <rFont val="Tahoma"/>
            <charset val="134"/>
          </rPr>
          <t xml:space="preserve">
GTG 2.3</t>
        </r>
      </text>
    </comment>
    <comment ref="AO31" authorId="0">
      <text>
        <r>
          <rPr>
            <b/>
            <sz val="9"/>
            <rFont val="Tahoma"/>
            <charset val="134"/>
          </rPr>
          <t>user-nb:</t>
        </r>
        <r>
          <rPr>
            <sz val="9"/>
            <rFont val="Tahoma"/>
            <charset val="134"/>
          </rPr>
          <t xml:space="preserve">
GTG 2.2
GTG 2.4</t>
        </r>
      </text>
    </comment>
    <comment ref="U32" authorId="0">
      <text>
        <r>
          <rPr>
            <b/>
            <sz val="9"/>
            <rFont val="Tahoma"/>
            <charset val="134"/>
          </rPr>
          <t>user-nb:</t>
        </r>
        <r>
          <rPr>
            <sz val="9"/>
            <rFont val="Tahoma"/>
            <charset val="134"/>
          </rPr>
          <t xml:space="preserve">
GTG 1.1</t>
        </r>
      </text>
    </comment>
    <comment ref="AC32" authorId="0">
      <text>
        <r>
          <rPr>
            <b/>
            <sz val="9"/>
            <rFont val="Tahoma"/>
            <charset val="134"/>
          </rPr>
          <t>user-nb:</t>
        </r>
        <r>
          <rPr>
            <sz val="9"/>
            <rFont val="Tahoma"/>
            <charset val="134"/>
          </rPr>
          <t xml:space="preserve">
GTG 2.3</t>
        </r>
      </text>
    </comment>
    <comment ref="AP32" authorId="0">
      <text>
        <r>
          <rPr>
            <b/>
            <sz val="9"/>
            <rFont val="Tahoma"/>
            <charset val="134"/>
          </rPr>
          <t>user-nb:</t>
        </r>
        <r>
          <rPr>
            <sz val="9"/>
            <rFont val="Tahoma"/>
            <charset val="134"/>
          </rPr>
          <t xml:space="preserve">
GTG 2.2
STG 2.0</t>
        </r>
      </text>
    </comment>
    <comment ref="AB33" authorId="0">
      <text>
        <r>
          <rPr>
            <b/>
            <sz val="9"/>
            <rFont val="Tahoma"/>
            <charset val="134"/>
          </rPr>
          <t>user-nb:</t>
        </r>
        <r>
          <rPr>
            <sz val="9"/>
            <rFont val="Tahoma"/>
            <charset val="134"/>
          </rPr>
          <t xml:space="preserve">
GTG 1.1</t>
        </r>
      </text>
    </comment>
    <comment ref="AL33" authorId="0">
      <text>
        <r>
          <rPr>
            <b/>
            <sz val="9"/>
            <rFont val="Tahoma"/>
            <charset val="134"/>
          </rPr>
          <t>user-nb:</t>
        </r>
        <r>
          <rPr>
            <sz val="9"/>
            <rFont val="Tahoma"/>
            <charset val="134"/>
          </rPr>
          <t xml:space="preserve">
GTG 2.3</t>
        </r>
      </text>
    </comment>
    <comment ref="AX33" authorId="0">
      <text>
        <r>
          <rPr>
            <b/>
            <sz val="9"/>
            <rFont val="Tahoma"/>
            <charset val="134"/>
          </rPr>
          <t xml:space="preserve">user-nb :
</t>
        </r>
        <r>
          <rPr>
            <sz val="9"/>
            <rFont val="Tahoma"/>
            <charset val="134"/>
          </rPr>
          <t>GTG 2.4</t>
        </r>
      </text>
    </comment>
    <comment ref="AY33" authorId="0">
      <text>
        <r>
          <rPr>
            <b/>
            <sz val="9"/>
            <rFont val="Tahoma"/>
            <charset val="134"/>
          </rPr>
          <t>user-nb:</t>
        </r>
        <r>
          <rPr>
            <sz val="9"/>
            <rFont val="Tahoma"/>
            <charset val="134"/>
          </rPr>
          <t xml:space="preserve">
GTG 2.2</t>
        </r>
      </text>
    </comment>
  </commentList>
</comments>
</file>

<file path=xl/comments2.xml><?xml version="1.0" encoding="utf-8"?>
<comments xmlns="http://schemas.openxmlformats.org/spreadsheetml/2006/main">
  <authors>
    <author>user-nb</author>
    <author>Lutfi Fauzi Permana</author>
    <author>tc={320C0506-588F-416D-A375-F679EC471FFA}</author>
  </authors>
  <commentList>
    <comment ref="S28" authorId="0">
      <text>
        <r>
          <rPr>
            <b/>
            <sz val="9"/>
            <rFont val="Tahoma"/>
            <charset val="134"/>
          </rPr>
          <t>user-nb:</t>
        </r>
        <r>
          <rPr>
            <sz val="9"/>
            <rFont val="Tahoma"/>
            <charset val="134"/>
          </rPr>
          <t xml:space="preserve">
GTG 2.2
STG 2.0</t>
        </r>
      </text>
    </comment>
    <comment ref="BM28" authorId="1">
      <text>
        <r>
          <rPr>
            <b/>
            <sz val="9"/>
            <rFont val="Tahoma"/>
            <charset val="134"/>
          </rPr>
          <t>Lutfi Fauzi Permana:</t>
        </r>
        <r>
          <rPr>
            <sz val="9"/>
            <rFont val="Tahoma"/>
            <charset val="134"/>
          </rPr>
          <t xml:space="preserve">
R3 CI Plus GTG 1.2 2020</t>
        </r>
      </text>
    </comment>
    <comment ref="P29" authorId="0">
      <text>
        <r>
          <rPr>
            <b/>
            <sz val="9"/>
            <rFont val="Tahoma"/>
            <charset val="134"/>
          </rPr>
          <t>user-nb:</t>
        </r>
        <r>
          <rPr>
            <sz val="9"/>
            <rFont val="Tahoma"/>
            <charset val="134"/>
          </rPr>
          <t xml:space="preserve">
GTG 2.3
Kehadiran :
MHAR</t>
        </r>
      </text>
    </comment>
    <comment ref="AC29" authorId="0">
      <text>
        <r>
          <rPr>
            <b/>
            <sz val="9"/>
            <rFont val="Tahoma"/>
            <charset val="134"/>
          </rPr>
          <t>user-nb:</t>
        </r>
        <r>
          <rPr>
            <sz val="9"/>
            <rFont val="Tahoma"/>
            <charset val="134"/>
          </rPr>
          <t xml:space="preserve">
GTG 2.2</t>
        </r>
      </text>
    </comment>
    <comment ref="AD29" authorId="0">
      <text>
        <r>
          <rPr>
            <b/>
            <sz val="9"/>
            <rFont val="Tahoma"/>
            <charset val="134"/>
          </rPr>
          <t>user-nb:</t>
        </r>
        <r>
          <rPr>
            <sz val="9"/>
            <rFont val="Tahoma"/>
            <charset val="134"/>
          </rPr>
          <t xml:space="preserve">
GTG 2.4</t>
        </r>
      </text>
    </comment>
    <comment ref="Q30" authorId="0">
      <text>
        <r>
          <rPr>
            <b/>
            <sz val="9"/>
            <rFont val="Tahoma"/>
            <charset val="134"/>
          </rPr>
          <t>user-nb:</t>
        </r>
        <r>
          <rPr>
            <sz val="9"/>
            <rFont val="Tahoma"/>
            <charset val="134"/>
          </rPr>
          <t xml:space="preserve">
GTG 1.1
Kehadiran :
- MENG
-MHAR</t>
        </r>
      </text>
    </comment>
    <comment ref="Y30" authorId="0">
      <text>
        <r>
          <rPr>
            <b/>
            <sz val="9"/>
            <rFont val="Tahoma"/>
            <charset val="134"/>
          </rPr>
          <t>user-nb:</t>
        </r>
        <r>
          <rPr>
            <sz val="9"/>
            <rFont val="Tahoma"/>
            <charset val="134"/>
          </rPr>
          <t xml:space="preserve">
GTG 2.3</t>
        </r>
      </text>
    </comment>
    <comment ref="AL30" authorId="0">
      <text>
        <r>
          <rPr>
            <b/>
            <sz val="9"/>
            <rFont val="Tahoma"/>
            <charset val="134"/>
          </rPr>
          <t>user-nb:</t>
        </r>
        <r>
          <rPr>
            <sz val="9"/>
            <rFont val="Tahoma"/>
            <charset val="134"/>
          </rPr>
          <t xml:space="preserve">
GTG 2.2
GTG 2.4</t>
        </r>
      </text>
    </comment>
    <comment ref="AU30" authorId="2">
      <text>
        <r>
          <rPr>
            <sz val="10"/>
            <rFont val="SimSun"/>
            <charset val="134"/>
          </rPr>
          <t>[Threaded comment]
Your version of Excel allows you to read this threaded comment; however, any edits to it will get removed if the file is opened in a newer version of Excel. Learn more: https://go.microsoft.com/fwlink/?linkid=870924
Comment:
    P2 - STG 2.0
Reply:
    P2 - GTG 2.2</t>
        </r>
      </text>
    </comment>
    <comment ref="T31" authorId="0">
      <text>
        <r>
          <rPr>
            <b/>
            <sz val="9"/>
            <rFont val="Tahoma"/>
            <charset val="134"/>
          </rPr>
          <t>user-nb:</t>
        </r>
        <r>
          <rPr>
            <sz val="9"/>
            <rFont val="Tahoma"/>
            <charset val="134"/>
          </rPr>
          <t xml:space="preserve">
GTG 1.1</t>
        </r>
      </text>
    </comment>
    <comment ref="AB31" authorId="0">
      <text>
        <r>
          <rPr>
            <b/>
            <sz val="9"/>
            <rFont val="Tahoma"/>
            <charset val="134"/>
          </rPr>
          <t>user-nb:</t>
        </r>
        <r>
          <rPr>
            <sz val="9"/>
            <rFont val="Tahoma"/>
            <charset val="134"/>
          </rPr>
          <t xml:space="preserve">
GTG 2.3</t>
        </r>
      </text>
    </comment>
    <comment ref="AO31" authorId="0">
      <text>
        <r>
          <rPr>
            <b/>
            <sz val="9"/>
            <rFont val="Tahoma"/>
            <charset val="134"/>
          </rPr>
          <t>user-nb:</t>
        </r>
        <r>
          <rPr>
            <sz val="9"/>
            <rFont val="Tahoma"/>
            <charset val="134"/>
          </rPr>
          <t xml:space="preserve">
GTG 2.2
GTG 2.4</t>
        </r>
      </text>
    </comment>
    <comment ref="U32" authorId="0">
      <text>
        <r>
          <rPr>
            <b/>
            <sz val="9"/>
            <rFont val="Tahoma"/>
            <charset val="134"/>
          </rPr>
          <t>user-nb:</t>
        </r>
        <r>
          <rPr>
            <sz val="9"/>
            <rFont val="Tahoma"/>
            <charset val="134"/>
          </rPr>
          <t xml:space="preserve">
GTG 1.1</t>
        </r>
      </text>
    </comment>
    <comment ref="AC32" authorId="0">
      <text>
        <r>
          <rPr>
            <b/>
            <sz val="9"/>
            <rFont val="Tahoma"/>
            <charset val="134"/>
          </rPr>
          <t>user-nb:</t>
        </r>
        <r>
          <rPr>
            <sz val="9"/>
            <rFont val="Tahoma"/>
            <charset val="134"/>
          </rPr>
          <t xml:space="preserve">
GTG 2.3</t>
        </r>
      </text>
    </comment>
    <comment ref="AP32" authorId="0">
      <text>
        <r>
          <rPr>
            <b/>
            <sz val="9"/>
            <rFont val="Tahoma"/>
            <charset val="134"/>
          </rPr>
          <t>user-nb:</t>
        </r>
        <r>
          <rPr>
            <sz val="9"/>
            <rFont val="Tahoma"/>
            <charset val="134"/>
          </rPr>
          <t xml:space="preserve">
GTG 2.2
GTG 2.4</t>
        </r>
      </text>
    </comment>
    <comment ref="BA32" authorId="1">
      <text>
        <r>
          <rPr>
            <b/>
            <sz val="9"/>
            <rFont val="Tahoma"/>
            <charset val="134"/>
          </rPr>
          <t>Lutfi Fauzi Permana:</t>
        </r>
        <r>
          <rPr>
            <sz val="9"/>
            <rFont val="Tahoma"/>
            <charset val="134"/>
          </rPr>
          <t xml:space="preserve">
GTG 2.2 : eksekusi
STG 2.0 : eksekusi</t>
        </r>
      </text>
    </comment>
    <comment ref="AB33" authorId="0">
      <text>
        <r>
          <rPr>
            <b/>
            <sz val="9"/>
            <rFont val="Tahoma"/>
            <charset val="134"/>
          </rPr>
          <t>user-nb:</t>
        </r>
        <r>
          <rPr>
            <sz val="9"/>
            <rFont val="Tahoma"/>
            <charset val="134"/>
          </rPr>
          <t xml:space="preserve">
GTG 1.1</t>
        </r>
      </text>
    </comment>
    <comment ref="AL33" authorId="0">
      <text>
        <r>
          <rPr>
            <b/>
            <sz val="9"/>
            <rFont val="Tahoma"/>
            <charset val="134"/>
          </rPr>
          <t>user-nb:</t>
        </r>
        <r>
          <rPr>
            <sz val="9"/>
            <rFont val="Tahoma"/>
            <charset val="134"/>
          </rPr>
          <t xml:space="preserve">
GTG 2.3</t>
        </r>
      </text>
    </comment>
  </commentList>
</comments>
</file>

<file path=xl/sharedStrings.xml><?xml version="1.0" encoding="utf-8"?>
<sst xmlns="http://schemas.openxmlformats.org/spreadsheetml/2006/main" count="698" uniqueCount="254">
  <si>
    <t>KEGIATAN</t>
  </si>
  <si>
    <t>DESKRIPSI KEGIATAN</t>
  </si>
  <si>
    <t>OUTPUT</t>
  </si>
  <si>
    <t>FREQUENCY</t>
  </si>
  <si>
    <t>DURATION (HOUR)</t>
  </si>
  <si>
    <t>GM</t>
  </si>
  <si>
    <t>MOPR</t>
  </si>
  <si>
    <t>MHAR</t>
  </si>
  <si>
    <t>MENG</t>
  </si>
  <si>
    <t>MPKN</t>
  </si>
  <si>
    <t>MADM</t>
  </si>
  <si>
    <t>ATKP</t>
  </si>
  <si>
    <t>WPC</t>
  </si>
  <si>
    <t>Quarterly Meeting</t>
  </si>
  <si>
    <t>Update 52 Weeks Planning</t>
  </si>
  <si>
    <t>Ketersediaan 52 Weeks Planning di WPC Board dan Intranet</t>
  </si>
  <si>
    <t>Months</t>
  </si>
  <si>
    <t>W1, W14, W27, W40</t>
  </si>
  <si>
    <t>Weekly Meeting</t>
  </si>
  <si>
    <t>Update 4 Weekly Scheduling</t>
  </si>
  <si>
    <t>Ketersediaan 4 Weekly Schedule di WPC Board dan Intranet</t>
  </si>
  <si>
    <t>Weeks</t>
  </si>
  <si>
    <t>Setiap Hari Kamis</t>
  </si>
  <si>
    <t>SCM Meeting</t>
  </si>
  <si>
    <t>Update 52 Weeks Pengadaan</t>
  </si>
  <si>
    <t>Monitoring PR, PO dan BA</t>
  </si>
  <si>
    <t>Setiap Hari Selasa
(W1 &amp; W3)</t>
  </si>
  <si>
    <t>Forum Engineering / CBM Meeting</t>
  </si>
  <si>
    <t>Update Asset Wellness / RCFA / FMEA</t>
  </si>
  <si>
    <t>Ketersedian Update Asset Wellness / RCFA / FMEA di Maximo dan Intranet</t>
  </si>
  <si>
    <t>Setiap Hari Rabu
(W2 &amp; W4)</t>
  </si>
  <si>
    <t>LCM Evaluasi</t>
  </si>
  <si>
    <t>Update data LCM Evaluasi 3 tahun berjalan</t>
  </si>
  <si>
    <t>Tersedia usulan Anggaran Investasi</t>
  </si>
  <si>
    <t>Setiap Hari Kamis
(W3)</t>
  </si>
  <si>
    <t>WPC Patrol</t>
  </si>
  <si>
    <t>Aktivitas evaluasi pelaksanaan WPC di lapangan</t>
  </si>
  <si>
    <t>Jadwal Pemeliharaan, Ketersediaan Resources, Job Card &amp; WO, Feed Back &amp; Evaluasi Kegaiatan Har secara periodik</t>
  </si>
  <si>
    <t>W5, W12, W19, W27. W34, W41, W48</t>
  </si>
  <si>
    <t>W6, W13, W20, W28. W35, W42, W49</t>
  </si>
  <si>
    <t>W7, W14, W21, W29, W36, W43, W50</t>
  </si>
  <si>
    <t>W2, W9, W16, W24, W31, W38, W45, W52</t>
  </si>
  <si>
    <t>W1, W8, W15, W22, W30, W37, W44, W51</t>
  </si>
  <si>
    <t>W3, W10, W17, W25, W32, W39, W46, W52</t>
  </si>
  <si>
    <t>W4, W11, W18, W26, W33, W40, W47</t>
  </si>
  <si>
    <t>OUTAGE</t>
  </si>
  <si>
    <t>R1 Inspeksi</t>
  </si>
  <si>
    <t>Menentukan Ekspektasi Overhaul, Membentuk Struktur Organisasi Overhaul,Menyusun Plan Level 1 (Master Plan Overhaul),Review OH sebelumnya, CM , CD, PM WPCOND, Aset Wellness (Scope Tambahan),Monitoring Kesiapan Mainparts delivery 12 – 18 bulan (C), 5 – 6 bulan (B).</t>
  </si>
  <si>
    <t>Ketersediaan Informasi Data R1 di Outage Management</t>
  </si>
  <si>
    <t>months</t>
  </si>
  <si>
    <t>R2 Inspeksi</t>
  </si>
  <si>
    <t>Penyusunan Dokumen REaP (Risk Equivalent and Prioritization) pekerjaan tambahan yang muncul di R1,Review WO CD, CM, PM status WPCOND, Asset Wellness,Monitoring Kesiapan Mainparts delivery 6 – 12 bulan (C), 4 – 6 bulan (B).</t>
  </si>
  <si>
    <t>Ketersediaan Informasi Data R2 di Outage Management</t>
  </si>
  <si>
    <t>R3 Inspeksi
2.2 - 2.4</t>
  </si>
  <si>
    <t>Penerbitan WO type OH (parent),Penyusunan Dokumen REaP (pekerjaan yang muncul di R2),Review WO CD, CM, PM status WPCOND, Asset Wellness,Monitoring Kesiapan Main Parts delivery 3–6 bulan (C), 3–4 bulan (B).</t>
  </si>
  <si>
    <t>Ketersediaan Informasi Data R3 di Outage Management</t>
  </si>
  <si>
    <t>W3</t>
  </si>
  <si>
    <t>P1 Inspeksi
2.3 - 2.2 - 2.4</t>
  </si>
  <si>
    <t>Penerbitan WO OH (Child),Penyusunan schedule day to day activity,Scope Freeze (Daftar Pekerjaan tambahan dikunci),Review WO CD, CM, PM status WPCOND, Asset Wellness,Monitoring Kesiapan Mainparts delivery 1 – 3 bulan.</t>
  </si>
  <si>
    <t>Ketersediaan Informasi Data P1 di Outage Management</t>
  </si>
  <si>
    <t>W2</t>
  </si>
  <si>
    <t>P2 Inspeksi
1.1 - 2.3 - 2.2 - 2.4</t>
  </si>
  <si>
    <t>Finalisasi Schedule Day To Day Activity,Review WO CD, CM, PM status WPCOND, Asset Wellness,Monitoring Kesiapan Mainparts, Consumable Parts dan Tools,Checklist kesiapan OH,Penerbitan ROM,Perencanaan Performance Test Before Inspection.</t>
  </si>
  <si>
    <t>Ketersediaan Informasi Data P2 di Outage Management</t>
  </si>
  <si>
    <t>W3, W11, W24</t>
  </si>
  <si>
    <t>P3 Inspeksi
1.1 - 2.3 - 2.2 - 2.4</t>
  </si>
  <si>
    <t>Scope of work, monitoring PA, Kesiapan spare part, BA SPK, Kontrak Jasa (UJP dan UJH), Check List Spare Parts dan Consumable, Checklist Tools, Schedule Detail OH, Struktur OrganisasiOverhaul (Final), Work Order List, DMR, EAR, Prosedure dan Instruksi Kerja, Gagan Komunikasi, REaP, Sertifikasi peralatan kalibrasi (UBP), Checklist kesiapan OH ditandatangani GM.</t>
  </si>
  <si>
    <t>Ketersediaan Informasi Data P3 di Outage Management, update jadwal OH di aplikasi outage</t>
  </si>
  <si>
    <t>week</t>
  </si>
  <si>
    <t>W6, W14, W27</t>
  </si>
  <si>
    <t>Eksekusi Outage
1.1 - 2.3 - 2.2 - 2.4</t>
  </si>
  <si>
    <t>Ikut serta dalam daily meeting, Mengupdate progress, Koordinasi internal, IK Pengujian peralatan (individual test dan Interlock test, IK Shutdown &amp; Start Up, Menyampaikan keberhasilan dan kendala proses eksekusi</t>
  </si>
  <si>
    <t>Ketersediaan Informasi Data Progres Eksekusi di Outage Management, Update Jadwal OH di aplikasi Outage, Update Kegiatan Outage, Laporan kendala-kendala dan cara mengatasi.</t>
  </si>
  <si>
    <t>Saat Outage Berlangsung</t>
  </si>
  <si>
    <t>W7, W15, W28</t>
  </si>
  <si>
    <t>Post Outage Patrol</t>
  </si>
  <si>
    <t>Sampling Kualitas OH, Presentasi Laporan Evaluasi dan Rekomendasi hasil pelaksanaan OH Unit, Berita Acara Serah terima laporan</t>
  </si>
  <si>
    <t>- Sampling kondisi kebersihan dan Performance Equipment setelah PM (3 bulan not trip pasca eksekusi OH)
- Feedback UJH hasil Overhoul</t>
  </si>
  <si>
    <t>W14, W24, W36, W37</t>
  </si>
  <si>
    <t>SAFETY PATROL</t>
  </si>
  <si>
    <t>Safety Patrol</t>
  </si>
  <si>
    <t>Safety Patrol dan Kebersihan Pembangkit</t>
  </si>
  <si>
    <t>Pengecekan Unsafe, Safe, Nearmiss  &amp; House Keeping pada area unit pembangkit</t>
  </si>
  <si>
    <t>P2K3</t>
  </si>
  <si>
    <t>- Monitoring dan Evaluasi Nearmiss
- Non Conformity Report</t>
  </si>
  <si>
    <t>- Updating Nearmiss di aplikasi
- Updating Tindak Lanjut NCR</t>
  </si>
  <si>
    <t>Setiap Hari Senin
(W1)</t>
  </si>
  <si>
    <t>MANAGEMENT WALKDOWN</t>
  </si>
  <si>
    <t>Manhour
s.d. ……………..</t>
  </si>
  <si>
    <t>Ranking
MWD</t>
  </si>
  <si>
    <t>Rencana</t>
  </si>
  <si>
    <t>Realisasi</t>
  </si>
  <si>
    <t>%</t>
  </si>
  <si>
    <t>WPC Patrol GM</t>
  </si>
  <si>
    <t>WPC Patrol MOPR</t>
  </si>
  <si>
    <t>WPC Patrol MHAR</t>
  </si>
  <si>
    <t>WPC Patrol MENG</t>
  </si>
  <si>
    <t>WPC Patrol ATKP</t>
  </si>
  <si>
    <t>R3 Inspeksi 2.1</t>
  </si>
  <si>
    <t>P1 Inspeksi 2.1</t>
  </si>
  <si>
    <t>P2 Inspeksi 1.3 - 1.2 - 2.1</t>
  </si>
  <si>
    <t>P3 Inspeksi 1.3 - 1.2 - 2.1</t>
  </si>
  <si>
    <t>Eksekusi Outage 1.3 - 1.2 - 2.1</t>
  </si>
  <si>
    <t>Post Outage Patrol 1.3 - 1.2 - 2.1</t>
  </si>
  <si>
    <t>Safety Patrol GM</t>
  </si>
  <si>
    <t>Safety Patrol MOPR</t>
  </si>
  <si>
    <t>Safety Patrol MHAR</t>
  </si>
  <si>
    <t>Safety Patrol MENG</t>
  </si>
  <si>
    <t>Safety Patrol MPKN</t>
  </si>
  <si>
    <t>Safety Patrol MADM</t>
  </si>
  <si>
    <t>Safety Patrol ATKP</t>
  </si>
  <si>
    <t>52 WEEKS PLANNING OF MANAGEMENT WALKDOWN</t>
  </si>
  <si>
    <t>TW I s.d IV Tahun 2019</t>
  </si>
  <si>
    <t>UP SEMARANG</t>
  </si>
  <si>
    <t xml:space="preserve">Seksi </t>
  </si>
  <si>
    <t>:   MANAGEMENT UP SEMARANG</t>
  </si>
  <si>
    <t>TW 1</t>
  </si>
  <si>
    <t>TW 2</t>
  </si>
  <si>
    <t>TW 3</t>
  </si>
  <si>
    <t>TW 4</t>
  </si>
  <si>
    <t>RESPONSIBILITY</t>
  </si>
  <si>
    <t>MANHOUR</t>
  </si>
  <si>
    <t>Frekuensi</t>
  </si>
  <si>
    <t>MOPN</t>
  </si>
  <si>
    <t>W1</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</si>
  <si>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</si>
  <si>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</si>
  <si>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</si>
  <si>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</si>
  <si>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</si>
  <si>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</si>
  <si>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</si>
  <si>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</si>
  <si>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</si>
  <si>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</si>
  <si>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</si>
  <si>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</si>
  <si>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</si>
  <si>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</si>
  <si>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</si>
  <si>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</si>
  <si>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</si>
  <si>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</si>
  <si>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</si>
  <si>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</si>
  <si>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</si>
  <si>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</si>
  <si>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</si>
  <si>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</si>
  <si>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</si>
  <si>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</si>
  <si>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</si>
  <si>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</si>
  <si>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</si>
  <si>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</si>
  <si>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</si>
  <si>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</si>
  <si>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</si>
  <si>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</si>
  <si>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</si>
  <si>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</si>
  <si>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</si>
  <si>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</si>
  <si>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</si>
  <si>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</si>
  <si>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</si>
  <si>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</si>
  <si>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</si>
  <si>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</si>
  <si>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</si>
  <si>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</si>
  <si>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</si>
  <si>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</si>
  <si>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</si>
  <si>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1 thn</t>
  </si>
  <si>
    <t>WPC Patrol MPKN</t>
  </si>
  <si>
    <t>WPC Patrol MADM</t>
  </si>
  <si>
    <t>7 orang x 8 jam/hari x 5 hari seminggu</t>
  </si>
  <si>
    <t>AVILABILITY MANHOUR</t>
  </si>
  <si>
    <t>UTILITY</t>
  </si>
  <si>
    <t>JABATAN</t>
  </si>
  <si>
    <t>NAMA</t>
  </si>
  <si>
    <t>Jadwal patrol WPC dan safety</t>
  </si>
  <si>
    <t>General Manager</t>
  </si>
  <si>
    <t>Suparlan</t>
  </si>
  <si>
    <t>tentative</t>
  </si>
  <si>
    <t>Doni B</t>
  </si>
  <si>
    <t>senin</t>
  </si>
  <si>
    <t>Ariadi DW</t>
  </si>
  <si>
    <t>selasa</t>
  </si>
  <si>
    <t>M Wahyu H</t>
  </si>
  <si>
    <t>rabu</t>
  </si>
  <si>
    <t>Tutug B</t>
  </si>
  <si>
    <t>kamis</t>
  </si>
  <si>
    <t>Cahyaningsih</t>
  </si>
  <si>
    <t>Lutfi FP</t>
  </si>
  <si>
    <t>jumat</t>
  </si>
  <si>
    <t>52 WEEKS ACTUAL OF MANAGEMENT WALKDOWN</t>
  </si>
  <si>
    <t>MONITORING MANAGEMENT WALKDOWN WPC</t>
  </si>
  <si>
    <t>s.d. Februari 2022</t>
  </si>
  <si>
    <t>NO</t>
  </si>
  <si>
    <t>TANGGAL</t>
  </si>
  <si>
    <t>MINGGU PELAKSANAAN</t>
  </si>
  <si>
    <t>MANAJEMEN PELAKSANA WALKDOWN</t>
  </si>
  <si>
    <t>AREA SISTEM ATAU LOKASI</t>
  </si>
  <si>
    <t xml:space="preserve">KEGIATAN </t>
  </si>
  <si>
    <t>FINDING</t>
  </si>
  <si>
    <t>RENCANA PERBAIKAN</t>
  </si>
  <si>
    <t>TARGET PERBAIKAN</t>
  </si>
  <si>
    <t xml:space="preserve">REALISASI PERBAIKAN </t>
  </si>
  <si>
    <t>TANGGAL SELESAI</t>
  </si>
  <si>
    <t>PROGRESS PER TANGGAL MONITORING</t>
  </si>
  <si>
    <t>Tambak Lorok</t>
  </si>
  <si>
    <t>Masih ada hasil MWD 2021 yang belum Closed</t>
  </si>
  <si>
    <t>Menindaklanjuti hasil MWD 2021 yang belum Closed</t>
  </si>
  <si>
    <t>Seluruh hasil MWD tahun 2021 Closed</t>
  </si>
  <si>
    <t>Koordinasi dengan bidang terkait untuk menindaklanjuti hasil MWD 2021 yang belum Closed</t>
  </si>
  <si>
    <t>Inprogres</t>
  </si>
  <si>
    <t>PLTGU</t>
  </si>
  <si>
    <t>Jumlah resource tim Har di atas dibatasi max 80 % krn ada jadwal WFH</t>
  </si>
  <si>
    <t>Ppenjadwalan ulang weekly schedule</t>
  </si>
  <si>
    <t>PM Optimal</t>
  </si>
  <si>
    <t>mengatur ulang PM yg sifatnya bisa ditunda</t>
  </si>
  <si>
    <t>Close</t>
  </si>
  <si>
    <t>MONITORING MANAGEMENT WALKDOWN OUTAGE</t>
  </si>
  <si>
    <t>OH</t>
  </si>
  <si>
    <t>Koordinasi dengan bidang Outage untuk menindaklanjuti hasil MWD 2021 yang belum Closed</t>
  </si>
  <si>
    <t>P2</t>
  </si>
  <si>
    <t>Kesiapan resource belum maksimal di Astek</t>
  </si>
  <si>
    <t>dibuat tim OH dr Astek SMG</t>
  </si>
  <si>
    <t>Resource siap dan optimal</t>
  </si>
  <si>
    <t xml:space="preserve">Koordinasi dengan SPS Har </t>
  </si>
  <si>
    <t>FORM MONITORING SAFETY PATROL DAN MANAGEMENT VISIT
 Periode Tanggal :  1 - 31 Desember 2023</t>
  </si>
  <si>
    <t>JENIS KEGIATAN</t>
  </si>
  <si>
    <t>PELAKSANA KEGIATAN</t>
  </si>
  <si>
    <t>AREA KERJA</t>
  </si>
  <si>
    <t>HASIL OBSERVASI</t>
  </si>
  <si>
    <t>TINDAKAN KOREKTIF</t>
  </si>
  <si>
    <t>ANALISA AKAR MASALAH</t>
  </si>
  <si>
    <t>PIC TEMUAN</t>
  </si>
  <si>
    <t>STATUS TINDAKLANJUT</t>
  </si>
  <si>
    <t>DOKUMENTASI (FOTO)</t>
  </si>
  <si>
    <t>KETERANGAN</t>
  </si>
  <si>
    <t>SEBELUM</t>
  </si>
  <si>
    <t>INPROGRESS</t>
  </si>
  <si>
    <t>SESUDAH</t>
  </si>
  <si>
    <t xml:space="preserve">Grup </t>
  </si>
  <si>
    <t>Workshop</t>
  </si>
  <si>
    <t>Tidak ditemukan APAR pada ruangan workshop</t>
  </si>
  <si>
    <t>Memberi masukan agar diadakan APAR di area workshop</t>
  </si>
  <si>
    <t>Team K3</t>
  </si>
  <si>
    <t>Sudah dilaksanakan</t>
  </si>
  <si>
    <t>Kabel pada peralatan tidak tertata dengan rapi</t>
  </si>
  <si>
    <t xml:space="preserve">Membersihkan dan merapikan area </t>
  </si>
</sst>
</file>

<file path=xl/styles.xml><?xml version="1.0" encoding="utf-8"?>
<styleSheet xmlns="http://schemas.openxmlformats.org/spreadsheetml/2006/main" xmlns:xr9="http://schemas.microsoft.com/office/spreadsheetml/2016/revision9">
  <numFmts count="8">
    <numFmt numFmtId="176" formatCode="_(* #,##0.00_);_(* \(#,##0.00\);_(* &quot;-&quot;??_);_(@_)"/>
    <numFmt numFmtId="177" formatCode="_-&quot;Rp&quot;* #,##0.00_-;\-&quot;Rp&quot;* #,##0.00_-;_-&quot;Rp&quot;* &quot;-&quot;??_-;_-@_-"/>
    <numFmt numFmtId="178" formatCode="_(* #,##0_);_(* \(#,##0\);_(* &quot;-&quot;_);_(@_)"/>
    <numFmt numFmtId="179" formatCode="_-&quot;Rp&quot;* #,##0_-;\-&quot;Rp&quot;* #,##0_-;_-&quot;Rp&quot;* &quot;-&quot;??_-;_-@_-"/>
    <numFmt numFmtId="180" formatCode="dd\-mmm\-yy"/>
    <numFmt numFmtId="181" formatCode="d\ mmm\ yyyy"/>
    <numFmt numFmtId="182" formatCode="[$-409]d\-mmm\-yy;@"/>
    <numFmt numFmtId="183" formatCode="[$-409]d\-mmm;@"/>
  </numFmts>
  <fonts count="50">
    <font>
      <sz val="11"/>
      <color theme="1"/>
      <name val="Calibri"/>
      <charset val="1"/>
      <scheme val="minor"/>
    </font>
    <font>
      <sz val="10"/>
      <color rgb="FF000000"/>
      <name val="Arial"/>
      <charset val="134"/>
    </font>
    <font>
      <b/>
      <sz val="10"/>
      <color theme="1"/>
      <name val="Arial"/>
      <charset val="134"/>
    </font>
    <font>
      <b/>
      <sz val="11"/>
      <color rgb="FF000000"/>
      <name val="Calibri"/>
      <charset val="134"/>
    </font>
    <font>
      <sz val="10"/>
      <name val="Arial"/>
      <charset val="134"/>
    </font>
    <font>
      <sz val="10"/>
      <color rgb="FF000000"/>
      <name val="Arial"/>
      <charset val="134"/>
    </font>
    <font>
      <sz val="10"/>
      <color theme="1"/>
      <name val="Arial"/>
      <charset val="134"/>
    </font>
    <font>
      <sz val="11"/>
      <color rgb="FF000000"/>
      <name val="Arial"/>
      <charset val="134"/>
    </font>
    <font>
      <sz val="10"/>
      <color rgb="FF000000"/>
      <name val="Roboto"/>
      <charset val="134"/>
    </font>
    <font>
      <sz val="11"/>
      <color theme="1"/>
      <name val="Arial"/>
      <charset val="134"/>
    </font>
    <font>
      <b/>
      <sz val="22"/>
      <color theme="1"/>
      <name val="Calibri"/>
      <charset val="134"/>
      <scheme val="minor"/>
    </font>
    <font>
      <b/>
      <sz val="20"/>
      <color theme="1"/>
      <name val="Calibri"/>
      <charset val="134"/>
      <scheme val="minor"/>
    </font>
    <font>
      <b/>
      <sz val="11"/>
      <color theme="1"/>
      <name val="Calibri"/>
      <charset val="134"/>
      <scheme val="minor"/>
    </font>
    <font>
      <sz val="11"/>
      <name val="Calibri"/>
      <charset val="134"/>
      <scheme val="minor"/>
    </font>
    <font>
      <b/>
      <sz val="10"/>
      <name val="Calibri"/>
      <charset val="134"/>
      <scheme val="minor"/>
    </font>
    <font>
      <b/>
      <sz val="11"/>
      <name val="Calibri"/>
      <charset val="134"/>
      <scheme val="minor"/>
    </font>
    <font>
      <sz val="9"/>
      <color theme="1"/>
      <name val="Calibri"/>
      <charset val="134"/>
      <scheme val="minor"/>
    </font>
    <font>
      <sz val="11"/>
      <color theme="1"/>
      <name val="Calibri"/>
      <charset val="134"/>
      <scheme val="minor"/>
    </font>
    <font>
      <sz val="10"/>
      <color theme="1"/>
      <name val="Calibri"/>
      <charset val="134"/>
      <scheme val="minor"/>
    </font>
    <font>
      <sz val="10"/>
      <name val="Calibri"/>
      <charset val="134"/>
      <scheme val="minor"/>
    </font>
    <font>
      <b/>
      <sz val="26"/>
      <color theme="1"/>
      <name val="Calibri"/>
      <charset val="134"/>
      <scheme val="minor"/>
    </font>
    <font>
      <b/>
      <sz val="16"/>
      <name val="Calibri"/>
      <charset val="134"/>
      <scheme val="minor"/>
    </font>
    <font>
      <sz val="9"/>
      <name val="Calibri"/>
      <charset val="134"/>
      <scheme val="minor"/>
    </font>
    <font>
      <b/>
      <sz val="9"/>
      <name val="Calibri"/>
      <charset val="134"/>
      <scheme val="minor"/>
    </font>
    <font>
      <b/>
      <sz val="11"/>
      <color indexed="10"/>
      <name val="Calibri"/>
      <charset val="134"/>
      <scheme val="minor"/>
    </font>
    <font>
      <b/>
      <sz val="10"/>
      <color indexed="8"/>
      <name val="Calibri"/>
      <charset val="134"/>
      <scheme val="minor"/>
    </font>
    <font>
      <sz val="8"/>
      <color theme="1"/>
      <name val="Calibri"/>
      <charset val="1"/>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ahoma"/>
      <charset val="134"/>
    </font>
    <font>
      <sz val="9"/>
      <name val="Tahoma"/>
      <charset val="134"/>
    </font>
    <font>
      <sz val="10"/>
      <name val="SimSun"/>
      <charset val="134"/>
    </font>
  </fonts>
  <fills count="4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5" tint="0.599993896298105"/>
        <bgColor indexed="64"/>
      </patternFill>
    </fill>
    <fill>
      <patternFill patternType="solid">
        <fgColor rgb="FFFFFF00"/>
        <bgColor indexed="64"/>
      </patternFill>
    </fill>
    <fill>
      <patternFill patternType="solid">
        <fgColor theme="0" tint="-0.149998474074526"/>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27" fillId="0" borderId="0" applyFont="0" applyFill="0" applyBorder="0" applyAlignment="0" applyProtection="0">
      <alignment vertical="center"/>
    </xf>
    <xf numFmtId="177" fontId="27" fillId="0" borderId="0" applyFont="0" applyFill="0" applyBorder="0" applyAlignment="0" applyProtection="0">
      <alignment vertical="center"/>
    </xf>
    <xf numFmtId="9" fontId="0" fillId="0" borderId="0" applyFont="0" applyFill="0" applyBorder="0" applyAlignment="0" applyProtection="0"/>
    <xf numFmtId="178" fontId="27" fillId="0" borderId="0" applyFont="0" applyFill="0" applyBorder="0" applyAlignment="0" applyProtection="0">
      <alignment vertical="center"/>
    </xf>
    <xf numFmtId="179"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10" borderId="2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5" fillId="0" borderId="0" applyNumberFormat="0" applyFill="0" applyBorder="0" applyAlignment="0" applyProtection="0">
      <alignment vertical="center"/>
    </xf>
    <xf numFmtId="0" fontId="36" fillId="11" borderId="26" applyNumberFormat="0" applyAlignment="0" applyProtection="0">
      <alignment vertical="center"/>
    </xf>
    <xf numFmtId="0" fontId="37" fillId="12" borderId="27" applyNumberFormat="0" applyAlignment="0" applyProtection="0">
      <alignment vertical="center"/>
    </xf>
    <xf numFmtId="0" fontId="38" fillId="12" borderId="26" applyNumberFormat="0" applyAlignment="0" applyProtection="0">
      <alignment vertical="center"/>
    </xf>
    <xf numFmtId="0" fontId="39" fillId="13" borderId="28" applyNumberFormat="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5" fillId="40"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 fillId="0" borderId="0"/>
  </cellStyleXfs>
  <cellXfs count="160">
    <xf numFmtId="0" fontId="0" fillId="0" borderId="0" xfId="0"/>
    <xf numFmtId="0" fontId="1" fillId="0" borderId="0" xfId="53"/>
    <xf numFmtId="0" fontId="2" fillId="0" borderId="0" xfId="53" applyFont="1" applyAlignment="1">
      <alignment horizontal="center" vertical="center" wrapText="1"/>
    </xf>
    <xf numFmtId="0" fontId="3" fillId="0" borderId="1" xfId="53" applyFont="1" applyBorder="1" applyAlignment="1">
      <alignment horizontal="center" vertical="center" wrapText="1"/>
    </xf>
    <xf numFmtId="0" fontId="3" fillId="0" borderId="1" xfId="53" applyFont="1" applyBorder="1" applyAlignment="1">
      <alignment horizontal="center" vertical="center"/>
    </xf>
    <xf numFmtId="0" fontId="4" fillId="0" borderId="1" xfId="53" applyFont="1" applyBorder="1"/>
    <xf numFmtId="0" fontId="1" fillId="0" borderId="1" xfId="53" applyBorder="1" applyAlignment="1">
      <alignment horizontal="center" vertical="center" wrapText="1"/>
    </xf>
    <xf numFmtId="180" fontId="1" fillId="0" borderId="1" xfId="53" applyNumberFormat="1" applyBorder="1" applyAlignment="1">
      <alignment horizontal="center" vertical="center" wrapText="1"/>
    </xf>
    <xf numFmtId="0" fontId="5" fillId="0" borderId="1" xfId="53" applyFont="1" applyBorder="1" applyAlignment="1">
      <alignment horizontal="center" vertical="center" wrapText="1"/>
    </xf>
    <xf numFmtId="0" fontId="1" fillId="2" borderId="1" xfId="53" applyFill="1" applyBorder="1" applyAlignment="1">
      <alignment horizontal="center" vertical="center" wrapText="1"/>
    </xf>
    <xf numFmtId="0" fontId="6" fillId="0" borderId="1" xfId="53" applyFont="1" applyBorder="1" applyAlignment="1">
      <alignment horizontal="center" vertical="center"/>
    </xf>
    <xf numFmtId="181" fontId="6" fillId="0" borderId="1" xfId="53" applyNumberFormat="1" applyFont="1" applyBorder="1" applyAlignment="1">
      <alignment horizontal="center" vertical="center"/>
    </xf>
    <xf numFmtId="0" fontId="6" fillId="0" borderId="1" xfId="53" applyFont="1" applyBorder="1" applyAlignment="1">
      <alignment vertical="center"/>
    </xf>
    <xf numFmtId="0" fontId="6" fillId="0" borderId="1" xfId="53" applyFont="1" applyBorder="1" applyAlignment="1">
      <alignment vertical="center" wrapText="1"/>
    </xf>
    <xf numFmtId="0" fontId="6" fillId="0" borderId="1" xfId="53" applyFont="1" applyBorder="1"/>
    <xf numFmtId="0" fontId="6" fillId="0" borderId="0" xfId="53" applyFont="1" applyAlignment="1">
      <alignment horizontal="center" vertical="center"/>
    </xf>
    <xf numFmtId="0" fontId="7" fillId="2" borderId="1" xfId="53" applyFont="1" applyFill="1" applyBorder="1" applyAlignment="1">
      <alignment horizontal="center" vertical="center" wrapText="1"/>
    </xf>
    <xf numFmtId="0" fontId="1" fillId="0" borderId="1" xfId="53" applyBorder="1" applyAlignment="1">
      <alignment horizontal="left"/>
    </xf>
    <xf numFmtId="0" fontId="8" fillId="3" borderId="1" xfId="53" applyFont="1" applyFill="1" applyBorder="1"/>
    <xf numFmtId="0" fontId="7" fillId="0" borderId="1" xfId="53" applyFont="1" applyBorder="1" applyAlignment="1">
      <alignment horizontal="center" vertical="center" wrapText="1"/>
    </xf>
    <xf numFmtId="0" fontId="6" fillId="0" borderId="1" xfId="53" applyFont="1" applyBorder="1" applyAlignment="1">
      <alignment wrapText="1"/>
    </xf>
    <xf numFmtId="0" fontId="6" fillId="0" borderId="1" xfId="53" applyFont="1" applyBorder="1" applyAlignment="1">
      <alignment horizontal="center" vertical="center" wrapText="1"/>
    </xf>
    <xf numFmtId="0" fontId="9" fillId="0" borderId="1" xfId="53" applyFont="1" applyBorder="1"/>
    <xf numFmtId="0" fontId="9" fillId="0" borderId="1" xfId="53" applyFont="1" applyBorder="1" applyAlignment="1">
      <alignment vertical="center"/>
    </xf>
    <xf numFmtId="0" fontId="1" fillId="0" borderId="1" xfId="53" applyBorder="1" applyAlignment="1">
      <alignment vertical="center"/>
    </xf>
    <xf numFmtId="0" fontId="1" fillId="0" borderId="1" xfId="53" applyBorder="1"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2" xfId="0" applyFont="1" applyBorder="1" applyAlignment="1">
      <alignment horizontal="center" vertical="center"/>
    </xf>
    <xf numFmtId="182" fontId="1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center" vertical="center"/>
    </xf>
    <xf numFmtId="182"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horizontal="center" vertical="center"/>
    </xf>
    <xf numFmtId="180"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wrapText="1"/>
    </xf>
    <xf numFmtId="0" fontId="12"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wrapText="1"/>
    </xf>
    <xf numFmtId="0" fontId="12"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horizontal="center" vertical="center"/>
    </xf>
    <xf numFmtId="0" fontId="18" fillId="4" borderId="0" xfId="0" applyFont="1" applyFill="1" applyAlignment="1">
      <alignment horizontal="center" vertical="center"/>
    </xf>
    <xf numFmtId="0" fontId="19" fillId="0" borderId="0" xfId="0" applyFont="1" applyAlignment="1">
      <alignment horizontal="center" vertical="center"/>
    </xf>
    <xf numFmtId="0" fontId="19" fillId="4" borderId="0" xfId="0" applyFont="1" applyFill="1" applyAlignment="1">
      <alignment horizontal="center" vertical="center"/>
    </xf>
    <xf numFmtId="0" fontId="18" fillId="0" borderId="0" xfId="0" applyFont="1" applyAlignment="1">
      <alignment vertical="center"/>
    </xf>
    <xf numFmtId="0" fontId="20"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vertical="center" wrapText="1"/>
    </xf>
    <xf numFmtId="0" fontId="23" fillId="0" borderId="11" xfId="0" applyFont="1" applyBorder="1" applyAlignment="1">
      <alignment vertical="center"/>
    </xf>
    <xf numFmtId="0" fontId="23" fillId="0" borderId="11" xfId="0" applyFont="1" applyBorder="1" applyAlignment="1">
      <alignment vertical="center" wrapText="1"/>
    </xf>
    <xf numFmtId="0" fontId="23" fillId="0" borderId="11" xfId="0" applyFont="1" applyBorder="1" applyAlignment="1">
      <alignment horizontal="center" vertical="center"/>
    </xf>
    <xf numFmtId="0" fontId="15" fillId="5" borderId="12" xfId="0" applyFont="1" applyFill="1" applyBorder="1" applyAlignment="1">
      <alignment horizontal="center" vertical="center"/>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16" fillId="6" borderId="2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2" fillId="7" borderId="21" xfId="0" applyFont="1" applyFill="1" applyBorder="1" applyAlignment="1">
      <alignment horizontal="center" vertical="center"/>
    </xf>
    <xf numFmtId="0" fontId="15" fillId="7" borderId="20" xfId="0" applyFont="1" applyFill="1" applyBorder="1" applyAlignment="1">
      <alignment vertical="center" wrapText="1"/>
    </xf>
    <xf numFmtId="0" fontId="15" fillId="7" borderId="20" xfId="0" applyFont="1" applyFill="1" applyBorder="1" applyAlignment="1">
      <alignment vertical="center"/>
    </xf>
    <xf numFmtId="1" fontId="12" fillId="7" borderId="20" xfId="0" applyNumberFormat="1" applyFont="1" applyFill="1" applyBorder="1" applyAlignment="1">
      <alignment vertical="center"/>
    </xf>
    <xf numFmtId="0" fontId="12" fillId="7" borderId="20" xfId="0" applyFont="1" applyFill="1" applyBorder="1" applyAlignment="1">
      <alignment vertical="center"/>
    </xf>
    <xf numFmtId="0" fontId="18" fillId="0" borderId="20" xfId="0" applyFont="1" applyBorder="1" applyAlignment="1">
      <alignment horizontal="left" vertical="center" wrapText="1"/>
    </xf>
    <xf numFmtId="0" fontId="19" fillId="2" borderId="20" xfId="0" applyFont="1" applyFill="1" applyBorder="1" applyAlignment="1">
      <alignment vertical="center" wrapText="1"/>
    </xf>
    <xf numFmtId="0" fontId="19" fillId="0" borderId="20" xfId="0" applyFont="1" applyBorder="1" applyAlignment="1">
      <alignment horizontal="center" vertical="center"/>
    </xf>
    <xf numFmtId="0" fontId="18" fillId="0" borderId="20" xfId="0" applyFont="1" applyBorder="1" applyAlignment="1">
      <alignment horizontal="left" vertical="center"/>
    </xf>
    <xf numFmtId="0" fontId="18" fillId="0" borderId="20" xfId="0" applyFont="1" applyBorder="1" applyAlignment="1">
      <alignment horizontal="center" vertical="center"/>
    </xf>
    <xf numFmtId="0" fontId="18" fillId="2" borderId="22"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22" fillId="2" borderId="20" xfId="0" applyFont="1" applyFill="1" applyBorder="1" applyAlignment="1">
      <alignment horizontal="center" vertical="center"/>
    </xf>
    <xf numFmtId="0" fontId="16" fillId="0" borderId="20" xfId="0" applyFont="1" applyBorder="1" applyAlignment="1">
      <alignment horizontal="left" vertical="center"/>
    </xf>
    <xf numFmtId="0" fontId="18" fillId="0" borderId="22" xfId="0" applyFont="1" applyBorder="1" applyAlignment="1">
      <alignment horizontal="left" vertical="center" wrapText="1"/>
    </xf>
    <xf numFmtId="0" fontId="12" fillId="7" borderId="21" xfId="0" applyFont="1" applyFill="1" applyBorder="1" applyAlignment="1">
      <alignment horizontal="center" vertical="center" wrapText="1"/>
    </xf>
    <xf numFmtId="0" fontId="18" fillId="2" borderId="20" xfId="0" applyFont="1" applyFill="1" applyBorder="1" applyAlignment="1">
      <alignment vertical="center" wrapText="1"/>
    </xf>
    <xf numFmtId="0" fontId="18" fillId="0" borderId="1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0" xfId="0" applyFont="1" applyAlignment="1">
      <alignment vertical="center" wrapText="1"/>
    </xf>
    <xf numFmtId="0" fontId="19" fillId="0" borderId="20" xfId="0" applyFont="1" applyBorder="1" applyAlignment="1">
      <alignment vertical="center" wrapText="1"/>
    </xf>
    <xf numFmtId="0" fontId="17" fillId="5" borderId="13" xfId="0" applyFont="1" applyFill="1" applyBorder="1" applyAlignment="1">
      <alignment horizontal="center" vertical="center"/>
    </xf>
    <xf numFmtId="0" fontId="17" fillId="5" borderId="13" xfId="0" applyFont="1" applyFill="1" applyBorder="1" applyAlignment="1">
      <alignment horizontal="center" vertical="center" wrapText="1"/>
    </xf>
    <xf numFmtId="0" fontId="24" fillId="5" borderId="13" xfId="0" applyFont="1" applyFill="1" applyBorder="1" applyAlignment="1">
      <alignment horizontal="center" vertical="center"/>
    </xf>
    <xf numFmtId="0" fontId="17" fillId="5" borderId="20" xfId="0" applyFont="1" applyFill="1" applyBorder="1" applyAlignment="1">
      <alignment horizontal="right" vertical="center"/>
    </xf>
    <xf numFmtId="0" fontId="17" fillId="5" borderId="12" xfId="0" applyFont="1" applyFill="1" applyBorder="1" applyAlignment="1">
      <alignment horizontal="center" vertical="center"/>
    </xf>
    <xf numFmtId="0" fontId="17" fillId="5" borderId="12" xfId="0" applyFont="1" applyFill="1" applyBorder="1" applyAlignment="1">
      <alignment horizontal="center" vertical="center" wrapText="1"/>
    </xf>
    <xf numFmtId="0" fontId="13" fillId="5" borderId="12" xfId="0" applyFont="1" applyFill="1" applyBorder="1" applyAlignment="1">
      <alignment horizontal="center" vertical="center"/>
    </xf>
    <xf numFmtId="0" fontId="24" fillId="5" borderId="12" xfId="0" applyFont="1" applyFill="1" applyBorder="1" applyAlignment="1">
      <alignment horizontal="center" vertical="center"/>
    </xf>
    <xf numFmtId="0" fontId="17" fillId="5" borderId="5" xfId="0" applyFont="1" applyFill="1" applyBorder="1" applyAlignment="1">
      <alignment vertical="center"/>
    </xf>
    <xf numFmtId="0" fontId="17" fillId="5" borderId="5" xfId="0" applyFont="1" applyFill="1" applyBorder="1" applyAlignment="1">
      <alignment vertical="center" wrapText="1"/>
    </xf>
    <xf numFmtId="0" fontId="13" fillId="5" borderId="5" xfId="0" applyFont="1" applyFill="1" applyBorder="1" applyAlignment="1">
      <alignment vertical="center"/>
    </xf>
    <xf numFmtId="0" fontId="17" fillId="5" borderId="5" xfId="0" applyFont="1" applyFill="1" applyBorder="1" applyAlignment="1">
      <alignment horizontal="center" vertical="center"/>
    </xf>
    <xf numFmtId="0" fontId="17" fillId="0" borderId="20" xfId="0" applyFont="1" applyBorder="1" applyAlignment="1">
      <alignment horizontal="right" vertical="center" wrapText="1"/>
    </xf>
    <xf numFmtId="0" fontId="17" fillId="0" borderId="20" xfId="0" applyFont="1" applyBorder="1" applyAlignment="1">
      <alignment horizontal="center" vertical="center" wrapText="1"/>
    </xf>
    <xf numFmtId="0" fontId="17" fillId="0" borderId="20" xfId="0" applyFont="1" applyBorder="1" applyAlignment="1">
      <alignment horizontal="left" vertical="center" wrapText="1"/>
    </xf>
    <xf numFmtId="0" fontId="16" fillId="5" borderId="0" xfId="0" applyFont="1" applyFill="1" applyAlignment="1">
      <alignment vertical="center"/>
    </xf>
    <xf numFmtId="0" fontId="19" fillId="0" borderId="0" xfId="0" applyFont="1" applyAlignment="1">
      <alignment vertical="center"/>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5" fillId="5" borderId="22" xfId="0" applyFont="1" applyFill="1" applyBorder="1" applyAlignment="1">
      <alignment horizontal="center" vertical="center" wrapText="1"/>
    </xf>
    <xf numFmtId="183" fontId="15" fillId="5" borderId="5" xfId="0" applyNumberFormat="1" applyFont="1" applyFill="1" applyBorder="1" applyAlignment="1">
      <alignment horizontal="center" vertical="center"/>
    </xf>
    <xf numFmtId="0" fontId="16" fillId="6" borderId="0" xfId="0" applyFont="1" applyFill="1" applyAlignment="1">
      <alignment vertical="center" wrapText="1"/>
    </xf>
    <xf numFmtId="0" fontId="12" fillId="7" borderId="20" xfId="0" applyFont="1" applyFill="1" applyBorder="1" applyAlignment="1">
      <alignment horizontal="center" vertical="center"/>
    </xf>
    <xf numFmtId="0" fontId="13" fillId="5" borderId="20" xfId="0" applyFont="1" applyFill="1" applyBorder="1" applyAlignment="1">
      <alignment horizontal="center" vertical="center"/>
    </xf>
    <xf numFmtId="9" fontId="13" fillId="5" borderId="20" xfId="3" applyFont="1" applyFill="1" applyBorder="1" applyAlignment="1">
      <alignment horizontal="center" vertical="center"/>
    </xf>
    <xf numFmtId="0" fontId="14" fillId="5" borderId="22" xfId="0" applyFont="1" applyFill="1" applyBorder="1" applyAlignment="1">
      <alignment horizontal="center" vertical="center" wrapText="1"/>
    </xf>
    <xf numFmtId="0" fontId="14" fillId="5" borderId="17" xfId="0" applyFont="1" applyFill="1" applyBorder="1" applyAlignment="1">
      <alignment horizontal="center" vertical="center"/>
    </xf>
    <xf numFmtId="180" fontId="16" fillId="6" borderId="20" xfId="0" applyNumberFormat="1" applyFont="1" applyFill="1" applyBorder="1" applyAlignment="1">
      <alignment horizontal="center" vertical="center" wrapText="1"/>
    </xf>
    <xf numFmtId="0" fontId="18" fillId="8" borderId="20"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14" fillId="5" borderId="16" xfId="0" applyFont="1" applyFill="1" applyBorder="1" applyAlignment="1">
      <alignment horizontal="center" vertical="center"/>
    </xf>
    <xf numFmtId="0" fontId="14" fillId="5" borderId="22" xfId="0" applyFont="1" applyFill="1" applyBorder="1" applyAlignment="1">
      <alignment horizontal="center" vertical="center"/>
    </xf>
    <xf numFmtId="180" fontId="16" fillId="6" borderId="16" xfId="0" applyNumberFormat="1" applyFont="1" applyFill="1" applyBorder="1" applyAlignment="1">
      <alignment horizontal="center" vertical="center" wrapText="1"/>
    </xf>
    <xf numFmtId="180" fontId="16" fillId="6" borderId="0" xfId="0" applyNumberFormat="1" applyFont="1" applyFill="1" applyAlignment="1">
      <alignment horizontal="center" vertical="center" wrapText="1"/>
    </xf>
    <xf numFmtId="0" fontId="26" fillId="0" borderId="0" xfId="0" applyFont="1" applyAlignment="1">
      <alignment vertical="center"/>
    </xf>
    <xf numFmtId="0" fontId="12" fillId="5" borderId="1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6" fillId="6" borderId="19" xfId="0" applyFont="1" applyFill="1" applyBorder="1" applyAlignment="1">
      <alignment vertical="center" wrapText="1"/>
    </xf>
    <xf numFmtId="0" fontId="12" fillId="7" borderId="22" xfId="0" applyFont="1" applyFill="1" applyBorder="1" applyAlignment="1">
      <alignment vertical="center"/>
    </xf>
    <xf numFmtId="0" fontId="18" fillId="0" borderId="20" xfId="0" applyFont="1" applyBorder="1" applyAlignment="1">
      <alignment vertical="center"/>
    </xf>
    <xf numFmtId="0" fontId="13" fillId="5" borderId="5" xfId="0" applyFont="1" applyFill="1" applyBorder="1" applyAlignment="1">
      <alignment horizontal="center" vertical="center"/>
    </xf>
    <xf numFmtId="10" fontId="17" fillId="5" borderId="20" xfId="3" applyNumberFormat="1" applyFont="1" applyFill="1" applyBorder="1" applyAlignment="1">
      <alignment horizontal="center" vertical="center"/>
    </xf>
    <xf numFmtId="0" fontId="0" fillId="0" borderId="0" xfId="0" applyAlignment="1">
      <alignment horizontal="center"/>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22" xfId="0" applyFont="1" applyFill="1" applyBorder="1" applyAlignment="1">
      <alignment horizontal="center" vertical="center" wrapText="1"/>
    </xf>
    <xf numFmtId="1" fontId="18" fillId="0" borderId="20" xfId="0" applyNumberFormat="1" applyFont="1" applyBorder="1" applyAlignment="1">
      <alignment vertical="center"/>
    </xf>
    <xf numFmtId="0" fontId="0" fillId="0" borderId="20" xfId="0" applyBorder="1" applyAlignment="1">
      <alignment horizontal="center"/>
    </xf>
    <xf numFmtId="1" fontId="12" fillId="7" borderId="22" xfId="0" applyNumberFormat="1" applyFont="1" applyFill="1" applyBorder="1" applyAlignment="1">
      <alignment vertical="center"/>
    </xf>
    <xf numFmtId="0" fontId="0" fillId="0" borderId="0" xfId="0" applyAlignment="1">
      <alignment wrapText="1"/>
    </xf>
    <xf numFmtId="0" fontId="0" fillId="9" borderId="20" xfId="0" applyFill="1" applyBorder="1" applyAlignment="1">
      <alignment horizontal="center" vertical="center" wrapText="1"/>
    </xf>
    <xf numFmtId="0" fontId="0" fillId="0" borderId="20" xfId="0" applyBorder="1" applyAlignment="1">
      <alignment horizontal="center" vertical="center" wrapText="1"/>
    </xf>
    <xf numFmtId="0" fontId="19" fillId="2" borderId="20" xfId="0" applyFont="1" applyFill="1" applyBorder="1" applyAlignment="1" quotePrefix="1">
      <alignment vertical="center" wrapText="1"/>
    </xf>
    <xf numFmtId="0" fontId="18" fillId="0" borderId="20" xfId="0" applyFont="1" applyBorder="1" applyAlignment="1" quotePrefix="1">
      <alignment horizontal="left" vertical="center" wrapText="1"/>
    </xf>
    <xf numFmtId="0" fontId="0" fillId="0" borderId="5" xfId="0" applyBorder="1" applyAlignment="1" quotePrefix="1">
      <alignment vertical="center" wrapText="1"/>
    </xf>
  </cellXfs>
  <cellStyles count="54">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 name="Normal 2 2" xfId="50"/>
    <cellStyle name="Normal 3" xfId="51"/>
    <cellStyle name="Normal 3 2" xfId="52"/>
    <cellStyle name="Normal 4" xfId="53"/>
  </cellStyles>
  <dxfs count="1">
    <dxf>
      <font>
        <color rgb="FF9C0006"/>
      </font>
      <fill>
        <patternFill patternType="solid">
          <bgColor rgb="FFFFC7CE"/>
        </patternFill>
      </fill>
    </dxf>
  </dxfs>
  <tableStyles count="0" defaultTableStyle="TableStyleMedium9" defaultPivotStyle="PivotStyleLight16"/>
  <colors>
    <mruColors>
      <color rgb="00FF9900"/>
      <color rgb="00CCFF33"/>
      <color rgb="00996600"/>
      <color rgb="00CC6600"/>
      <color rgb="00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elete val="1"/>
          </c:dLbls>
          <c:cat>
            <c:strRef>
              <c:f>Rekap!$A$10:$A$14</c:f>
              <c:strCache>
                <c:ptCount val="5"/>
                <c:pt idx="0">
                  <c:v>WPC Patrol GM</c:v>
                </c:pt>
                <c:pt idx="1">
                  <c:v>WPC Patrol MOPR</c:v>
                </c:pt>
                <c:pt idx="2">
                  <c:v>WPC Patrol MHAR</c:v>
                </c:pt>
                <c:pt idx="3">
                  <c:v>WPC Patrol MENG</c:v>
                </c:pt>
                <c:pt idx="4">
                  <c:v>WPC Patrol ATKP</c:v>
                </c:pt>
              </c:strCache>
            </c:strRef>
          </c:cat>
          <c:val>
            <c:numRef>
              <c:f>Rekap!$D$10:$D$14</c:f>
              <c:numCache>
                <c:formatCode>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overlap val="-27"/>
        <c:axId val="1563039263"/>
        <c:axId val="1554799711"/>
      </c:barChart>
      <c:catAx>
        <c:axId val="1563039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554799711"/>
        <c:crosses val="autoZero"/>
        <c:auto val="1"/>
        <c:lblAlgn val="ctr"/>
        <c:lblOffset val="100"/>
        <c:noMultiLvlLbl val="0"/>
      </c:catAx>
      <c:valAx>
        <c:axId val="1554799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5630392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elete val="1"/>
          </c:dLbls>
          <c:cat>
            <c:strRef>
              <c:f>Rekap!$A$27:$A$33</c:f>
              <c:strCache>
                <c:ptCount val="7"/>
                <c:pt idx="0">
                  <c:v>Safety Patrol GM</c:v>
                </c:pt>
                <c:pt idx="1">
                  <c:v>Safety Patrol MOPR</c:v>
                </c:pt>
                <c:pt idx="2">
                  <c:v>Safety Patrol MHAR</c:v>
                </c:pt>
                <c:pt idx="3">
                  <c:v>Safety Patrol MENG</c:v>
                </c:pt>
                <c:pt idx="4">
                  <c:v>Safety Patrol MPKN</c:v>
                </c:pt>
                <c:pt idx="5">
                  <c:v>Safety Patrol MADM</c:v>
                </c:pt>
                <c:pt idx="6">
                  <c:v>Safety Patrol ATKP</c:v>
                </c:pt>
              </c:strCache>
            </c:strRef>
          </c:cat>
          <c:val>
            <c:numRef>
              <c:f>Rekap!$D$27:$D$33</c:f>
              <c:numCache>
                <c:formatCode>0</c:formatCode>
                <c:ptCount val="7"/>
                <c:pt idx="0">
                  <c:v>100</c:v>
                </c:pt>
                <c:pt idx="1">
                  <c:v>100</c:v>
                </c:pt>
                <c:pt idx="2">
                  <c:v>100</c:v>
                </c:pt>
                <c:pt idx="3">
                  <c:v>100</c:v>
                </c:pt>
                <c:pt idx="4">
                  <c:v>100</c:v>
                </c:pt>
                <c:pt idx="5">
                  <c:v>100</c:v>
                </c:pt>
                <c:pt idx="6">
                  <c:v>100</c:v>
                </c:pt>
              </c:numCache>
            </c:numRef>
          </c:val>
        </c:ser>
        <c:dLbls>
          <c:showLegendKey val="0"/>
          <c:showVal val="0"/>
          <c:showCatName val="0"/>
          <c:showSerName val="0"/>
          <c:showPercent val="0"/>
          <c:showBubbleSize val="0"/>
        </c:dLbls>
        <c:gapWidth val="219"/>
        <c:overlap val="-27"/>
        <c:axId val="1563023039"/>
        <c:axId val="1554825199"/>
      </c:barChart>
      <c:catAx>
        <c:axId val="15630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554825199"/>
        <c:crosses val="autoZero"/>
        <c:auto val="1"/>
        <c:lblAlgn val="ctr"/>
        <c:lblOffset val="100"/>
        <c:noMultiLvlLbl val="0"/>
      </c:catAx>
      <c:valAx>
        <c:axId val="1554825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563023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elete val="1"/>
          </c:dLbls>
          <c:cat>
            <c:strRef>
              <c:f>Rekap!$A$5:$A$9</c:f>
              <c:strCache>
                <c:ptCount val="5"/>
                <c:pt idx="0">
                  <c:v>Quarterly Meeting</c:v>
                </c:pt>
                <c:pt idx="1">
                  <c:v>Weekly Meeting</c:v>
                </c:pt>
                <c:pt idx="2">
                  <c:v>SCM Meeting</c:v>
                </c:pt>
                <c:pt idx="3">
                  <c:v>Forum Engineering / CBM Meeting</c:v>
                </c:pt>
                <c:pt idx="4">
                  <c:v>LCM Evaluasi</c:v>
                </c:pt>
              </c:strCache>
            </c:strRef>
          </c:cat>
          <c:val>
            <c:numRef>
              <c:f>Rekap!$D$5:$D$9</c:f>
              <c:numCache>
                <c:formatCode>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overlap val="-27"/>
        <c:axId val="1658943039"/>
        <c:axId val="1554836431"/>
      </c:barChart>
      <c:catAx>
        <c:axId val="165894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554836431"/>
        <c:crosses val="autoZero"/>
        <c:auto val="1"/>
        <c:lblAlgn val="ctr"/>
        <c:lblOffset val="100"/>
        <c:noMultiLvlLbl val="0"/>
      </c:catAx>
      <c:valAx>
        <c:axId val="1554836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1658943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4" Type="http://schemas.openxmlformats.org/officeDocument/2006/relationships/image" Target="../media/image6.jpeg"/><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85725</xdr:colOff>
      <xdr:row>1</xdr:row>
      <xdr:rowOff>59056</xdr:rowOff>
    </xdr:to>
    <xdr:sp>
      <xdr:nvSpPr>
        <xdr:cNvPr id="2" name="Text Box 7"/>
        <xdr:cNvSpPr txBox="1">
          <a:spLocks noChangeArrowheads="1"/>
        </xdr:cNvSpPr>
      </xdr:nvSpPr>
      <xdr:spPr>
        <a:xfrm>
          <a:off x="4606290" y="0"/>
          <a:ext cx="85725" cy="249555"/>
        </a:xfrm>
        <a:prstGeom prst="rect">
          <a:avLst/>
        </a:prstGeom>
        <a:noFill/>
        <a:ln w="9525">
          <a:noFill/>
          <a:miter lim="800000"/>
        </a:ln>
      </xdr:spPr>
    </xdr:sp>
    <xdr:clientData/>
  </xdr:twoCellAnchor>
  <xdr:twoCellAnchor editAs="oneCell">
    <xdr:from>
      <xdr:col>2</xdr:col>
      <xdr:colOff>0</xdr:colOff>
      <xdr:row>0</xdr:row>
      <xdr:rowOff>428625</xdr:rowOff>
    </xdr:from>
    <xdr:to>
      <xdr:col>2</xdr:col>
      <xdr:colOff>85725</xdr:colOff>
      <xdr:row>2</xdr:row>
      <xdr:rowOff>53075</xdr:rowOff>
    </xdr:to>
    <xdr:sp>
      <xdr:nvSpPr>
        <xdr:cNvPr id="3" name="Text Box 7"/>
        <xdr:cNvSpPr txBox="1">
          <a:spLocks noChangeArrowheads="1"/>
        </xdr:cNvSpPr>
      </xdr:nvSpPr>
      <xdr:spPr>
        <a:xfrm>
          <a:off x="4606290" y="190500"/>
          <a:ext cx="85725" cy="365760"/>
        </a:xfrm>
        <a:prstGeom prst="rect">
          <a:avLst/>
        </a:prstGeom>
        <a:noFill/>
        <a:ln w="9525">
          <a:noFill/>
          <a:miter lim="800000"/>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7</xdr:col>
      <xdr:colOff>28575</xdr:colOff>
      <xdr:row>3</xdr:row>
      <xdr:rowOff>157163</xdr:rowOff>
    </xdr:from>
    <xdr:to>
      <xdr:col>14</xdr:col>
      <xdr:colOff>333375</xdr:colOff>
      <xdr:row>18</xdr:row>
      <xdr:rowOff>14288</xdr:rowOff>
    </xdr:to>
    <xdr:graphicFrame>
      <xdr:nvGraphicFramePr>
        <xdr:cNvPr id="3" name="Chart 2"/>
        <xdr:cNvGraphicFramePr/>
      </xdr:nvGraphicFramePr>
      <xdr:xfrm>
        <a:off x="5610860" y="906145"/>
        <a:ext cx="4505325" cy="27146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9525</xdr:colOff>
      <xdr:row>3</xdr:row>
      <xdr:rowOff>166688</xdr:rowOff>
    </xdr:from>
    <xdr:to>
      <xdr:col>23</xdr:col>
      <xdr:colOff>314325</xdr:colOff>
      <xdr:row>18</xdr:row>
      <xdr:rowOff>23813</xdr:rowOff>
    </xdr:to>
    <xdr:graphicFrame>
      <xdr:nvGraphicFramePr>
        <xdr:cNvPr id="4" name="Chart 3"/>
        <xdr:cNvGraphicFramePr/>
      </xdr:nvGraphicFramePr>
      <xdr:xfrm>
        <a:off x="10992485" y="915670"/>
        <a:ext cx="4505325" cy="27146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xdr:colOff>
      <xdr:row>20</xdr:row>
      <xdr:rowOff>14288</xdr:rowOff>
    </xdr:from>
    <xdr:to>
      <xdr:col>14</xdr:col>
      <xdr:colOff>323850</xdr:colOff>
      <xdr:row>35</xdr:row>
      <xdr:rowOff>42863</xdr:rowOff>
    </xdr:to>
    <xdr:graphicFrame>
      <xdr:nvGraphicFramePr>
        <xdr:cNvPr id="5" name="Chart 4"/>
        <xdr:cNvGraphicFramePr/>
      </xdr:nvGraphicFramePr>
      <xdr:xfrm>
        <a:off x="5601335" y="4001770"/>
        <a:ext cx="4505325" cy="288607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xdr:row>
      <xdr:rowOff>0</xdr:rowOff>
    </xdr:from>
    <xdr:to>
      <xdr:col>2</xdr:col>
      <xdr:colOff>85725</xdr:colOff>
      <xdr:row>7</xdr:row>
      <xdr:rowOff>66676</xdr:rowOff>
    </xdr:to>
    <xdr:sp>
      <xdr:nvSpPr>
        <xdr:cNvPr id="2" name="Text Box 7"/>
        <xdr:cNvSpPr txBox="1">
          <a:spLocks noChangeArrowheads="1"/>
        </xdr:cNvSpPr>
      </xdr:nvSpPr>
      <xdr:spPr>
        <a:xfrm>
          <a:off x="5060950" y="2038350"/>
          <a:ext cx="85725" cy="228600"/>
        </a:xfrm>
        <a:prstGeom prst="rect">
          <a:avLst/>
        </a:prstGeom>
        <a:noFill/>
        <a:ln w="9525">
          <a:noFill/>
          <a:miter lim="800000"/>
        </a:ln>
      </xdr:spPr>
    </xdr:sp>
    <xdr:clientData/>
  </xdr:twoCellAnchor>
  <xdr:twoCellAnchor editAs="oneCell">
    <xdr:from>
      <xdr:col>2</xdr:col>
      <xdr:colOff>0</xdr:colOff>
      <xdr:row>5</xdr:row>
      <xdr:rowOff>428625</xdr:rowOff>
    </xdr:from>
    <xdr:to>
      <xdr:col>2</xdr:col>
      <xdr:colOff>85725</xdr:colOff>
      <xdr:row>8</xdr:row>
      <xdr:rowOff>22595</xdr:rowOff>
    </xdr:to>
    <xdr:sp>
      <xdr:nvSpPr>
        <xdr:cNvPr id="3" name="Text Box 7"/>
        <xdr:cNvSpPr txBox="1">
          <a:spLocks noChangeArrowheads="1"/>
        </xdr:cNvSpPr>
      </xdr:nvSpPr>
      <xdr:spPr>
        <a:xfrm>
          <a:off x="5060950" y="2038350"/>
          <a:ext cx="85725" cy="374650"/>
        </a:xfrm>
        <a:prstGeom prst="rect">
          <a:avLst/>
        </a:prstGeom>
        <a:noFill/>
        <a:ln w="9525">
          <a:noFill/>
          <a:miter lim="800000"/>
        </a:ln>
      </xdr:spPr>
    </xdr:sp>
    <xdr:clientData/>
  </xdr:twoCellAnchor>
  <xdr:twoCellAnchor>
    <xdr:from>
      <xdr:col>62</xdr:col>
      <xdr:colOff>56717</xdr:colOff>
      <xdr:row>1</xdr:row>
      <xdr:rowOff>151103</xdr:rowOff>
    </xdr:from>
    <xdr:to>
      <xdr:col>66</xdr:col>
      <xdr:colOff>264895</xdr:colOff>
      <xdr:row>4</xdr:row>
      <xdr:rowOff>0</xdr:rowOff>
    </xdr:to>
    <xdr:pic>
      <xdr:nvPicPr>
        <xdr:cNvPr id="4" name="Picture 4"/>
        <xdr:cNvPicPr>
          <a:picLocks noChangeAspect="1" noChangeArrowheads="1"/>
        </xdr:cNvPicPr>
      </xdr:nvPicPr>
      <xdr:blipFill>
        <a:blip r:embed="rId1"/>
        <a:srcRect/>
        <a:stretch>
          <a:fillRect/>
        </a:stretch>
      </xdr:blipFill>
      <xdr:spPr>
        <a:xfrm>
          <a:off x="37214810" y="312420"/>
          <a:ext cx="2007870" cy="1135380"/>
        </a:xfrm>
        <a:prstGeom prst="rect">
          <a:avLst/>
        </a:prstGeom>
        <a:noFill/>
        <a:ln w="9525">
          <a:noFill/>
          <a:miter lim="800000"/>
          <a:headEnd/>
          <a:tailEnd/>
        </a:ln>
      </xdr:spPr>
    </xdr:pic>
    <xdr:clientData/>
  </xdr:twoCellAnchor>
  <xdr:oneCellAnchor>
    <xdr:from>
      <xdr:col>27</xdr:col>
      <xdr:colOff>195943</xdr:colOff>
      <xdr:row>48</xdr:row>
      <xdr:rowOff>113846</xdr:rowOff>
    </xdr:from>
    <xdr:ext cx="3585085" cy="1786355"/>
    <xdr:sp>
      <xdr:nvSpPr>
        <xdr:cNvPr id="5" name="TextBox 4"/>
        <xdr:cNvSpPr txBox="1"/>
      </xdr:nvSpPr>
      <xdr:spPr>
        <a:xfrm>
          <a:off x="20416520" y="20741640"/>
          <a:ext cx="3585210" cy="1786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800"/>
            <a:t>Men</a:t>
          </a:r>
          <a:r>
            <a:rPr lang="id-ID" sz="1800"/>
            <a:t>yetujui</a:t>
          </a:r>
          <a:r>
            <a:rPr lang="en-US" sz="1800"/>
            <a:t>,</a:t>
          </a:r>
          <a:endParaRPr lang="en-US" sz="1800"/>
        </a:p>
        <a:p>
          <a:pPr algn="ctr"/>
          <a:r>
            <a:rPr lang="id-ID" sz="1800"/>
            <a:t>GENERAL MANAGER UP</a:t>
          </a:r>
          <a:r>
            <a:rPr lang="en-US" sz="1800"/>
            <a:t> SEMARANG</a:t>
          </a:r>
          <a:endParaRPr lang="en-US" sz="1800"/>
        </a:p>
        <a:p>
          <a:pPr algn="ctr"/>
          <a:endParaRPr lang="en-US" sz="1800"/>
        </a:p>
        <a:p>
          <a:pPr algn="ctr"/>
          <a:endParaRPr lang="en-US" sz="1800"/>
        </a:p>
        <a:p>
          <a:pPr algn="ctr"/>
          <a:endParaRPr lang="en-US" sz="1800"/>
        </a:p>
        <a:p>
          <a:pPr algn="ctr"/>
          <a:r>
            <a:rPr lang="en-US" sz="1800" u="sng"/>
            <a:t>SUPARLAN</a:t>
          </a:r>
          <a:endParaRPr lang="en-US" sz="1800" u="sng"/>
        </a:p>
      </xdr:txBody>
    </xdr:sp>
    <xdr:clientData/>
  </xdr:oneCellAnchor>
  <mc:AlternateContent xmlns:mc="http://schemas.openxmlformats.org/markup-compatibility/2006">
    <mc:Choice xmlns:a14="http://schemas.microsoft.com/office/drawing/2010/main" Requires="a14">
      <xdr:twoCellAnchor>
        <xdr:from>
          <xdr:col>0</xdr:col>
          <xdr:colOff>222250</xdr:colOff>
          <xdr:row>1</xdr:row>
          <xdr:rowOff>215900</xdr:rowOff>
        </xdr:from>
        <xdr:to>
          <xdr:col>0</xdr:col>
          <xdr:colOff>920750</xdr:colOff>
          <xdr:row>3</xdr:row>
          <xdr:rowOff>336550</xdr:rowOff>
        </xdr:to>
        <xdr:sp>
          <xdr:nvSpPr>
            <xdr:cNvPr id="1026" name="Object 2" hidden="1">
              <a:extLst>
                <a:ext uri="{63B3BB69-23CF-44E3-9099-C40C66FF867C}">
                  <a14:compatExt spid="_x0000_s1026"/>
                </a:ext>
              </a:extLst>
            </xdr:cNvPr>
            <xdr:cNvSpPr/>
          </xdr:nvSpPr>
          <xdr:spPr>
            <a:xfrm>
              <a:off x="222250" y="377825"/>
              <a:ext cx="698500" cy="977900"/>
            </a:xfrm>
            <a:prstGeom prst="rect">
              <a:avLst/>
            </a:prstGeom>
          </xdr:spPr>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xdr:row>
      <xdr:rowOff>0</xdr:rowOff>
    </xdr:from>
    <xdr:to>
      <xdr:col>2</xdr:col>
      <xdr:colOff>85725</xdr:colOff>
      <xdr:row>7</xdr:row>
      <xdr:rowOff>66676</xdr:rowOff>
    </xdr:to>
    <xdr:sp>
      <xdr:nvSpPr>
        <xdr:cNvPr id="2" name="Text Box 7"/>
        <xdr:cNvSpPr txBox="1">
          <a:spLocks noChangeArrowheads="1"/>
        </xdr:cNvSpPr>
      </xdr:nvSpPr>
      <xdr:spPr>
        <a:xfrm>
          <a:off x="5060950" y="2038350"/>
          <a:ext cx="85725" cy="228600"/>
        </a:xfrm>
        <a:prstGeom prst="rect">
          <a:avLst/>
        </a:prstGeom>
        <a:noFill/>
        <a:ln w="9525">
          <a:noFill/>
          <a:miter lim="800000"/>
        </a:ln>
      </xdr:spPr>
    </xdr:sp>
    <xdr:clientData/>
  </xdr:twoCellAnchor>
  <xdr:twoCellAnchor editAs="oneCell">
    <xdr:from>
      <xdr:col>2</xdr:col>
      <xdr:colOff>0</xdr:colOff>
      <xdr:row>5</xdr:row>
      <xdr:rowOff>428625</xdr:rowOff>
    </xdr:from>
    <xdr:to>
      <xdr:col>2</xdr:col>
      <xdr:colOff>85725</xdr:colOff>
      <xdr:row>8</xdr:row>
      <xdr:rowOff>22595</xdr:rowOff>
    </xdr:to>
    <xdr:sp>
      <xdr:nvSpPr>
        <xdr:cNvPr id="3" name="Text Box 7"/>
        <xdr:cNvSpPr txBox="1">
          <a:spLocks noChangeArrowheads="1"/>
        </xdr:cNvSpPr>
      </xdr:nvSpPr>
      <xdr:spPr>
        <a:xfrm>
          <a:off x="5060950" y="2038350"/>
          <a:ext cx="85725" cy="374650"/>
        </a:xfrm>
        <a:prstGeom prst="rect">
          <a:avLst/>
        </a:prstGeom>
        <a:noFill/>
        <a:ln w="9525">
          <a:noFill/>
          <a:miter lim="800000"/>
        </a:ln>
      </xdr:spPr>
    </xdr:sp>
    <xdr:clientData/>
  </xdr:twoCellAnchor>
  <xdr:twoCellAnchor>
    <xdr:from>
      <xdr:col>62</xdr:col>
      <xdr:colOff>56717</xdr:colOff>
      <xdr:row>1</xdr:row>
      <xdr:rowOff>151103</xdr:rowOff>
    </xdr:from>
    <xdr:to>
      <xdr:col>66</xdr:col>
      <xdr:colOff>264895</xdr:colOff>
      <xdr:row>4</xdr:row>
      <xdr:rowOff>0</xdr:rowOff>
    </xdr:to>
    <xdr:pic>
      <xdr:nvPicPr>
        <xdr:cNvPr id="4" name="Picture 4"/>
        <xdr:cNvPicPr>
          <a:picLocks noChangeAspect="1" noChangeArrowheads="1"/>
        </xdr:cNvPicPr>
      </xdr:nvPicPr>
      <xdr:blipFill>
        <a:blip r:embed="rId1"/>
        <a:srcRect/>
        <a:stretch>
          <a:fillRect/>
        </a:stretch>
      </xdr:blipFill>
      <xdr:spPr>
        <a:xfrm>
          <a:off x="38111430" y="312420"/>
          <a:ext cx="2007870" cy="113538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222250</xdr:colOff>
          <xdr:row>1</xdr:row>
          <xdr:rowOff>215900</xdr:rowOff>
        </xdr:from>
        <xdr:to>
          <xdr:col>0</xdr:col>
          <xdr:colOff>920750</xdr:colOff>
          <xdr:row>3</xdr:row>
          <xdr:rowOff>336550</xdr:rowOff>
        </xdr:to>
        <xdr:sp>
          <xdr:nvSpPr>
            <xdr:cNvPr id="6145" name="Object 1" hidden="1">
              <a:extLst>
                <a:ext uri="{63B3BB69-23CF-44E3-9099-C40C66FF867C}">
                  <a14:compatExt spid="_x0000_s6145"/>
                </a:ext>
              </a:extLst>
            </xdr:cNvPr>
            <xdr:cNvSpPr/>
          </xdr:nvSpPr>
          <xdr:spPr>
            <a:xfrm>
              <a:off x="222250" y="377825"/>
              <a:ext cx="698500" cy="977900"/>
            </a:xfrm>
            <a:prstGeom prst="rect">
              <a:avLst/>
            </a:prstGeom>
          </xdr:spPr>
        </xdr:sp>
        <xdr:clientData/>
      </xdr:twoCellAnchor>
    </mc:Choice>
    <mc:Fallback/>
  </mc:AlternateContent>
  <xdr:twoCellAnchor editAs="oneCell">
    <xdr:from>
      <xdr:col>2</xdr:col>
      <xdr:colOff>0</xdr:colOff>
      <xdr:row>6</xdr:row>
      <xdr:rowOff>0</xdr:rowOff>
    </xdr:from>
    <xdr:to>
      <xdr:col>2</xdr:col>
      <xdr:colOff>85725</xdr:colOff>
      <xdr:row>7</xdr:row>
      <xdr:rowOff>66676</xdr:rowOff>
    </xdr:to>
    <xdr:sp>
      <xdr:nvSpPr>
        <xdr:cNvPr id="7" name="Text Box 7"/>
        <xdr:cNvSpPr txBox="1">
          <a:spLocks noChangeArrowheads="1"/>
        </xdr:cNvSpPr>
      </xdr:nvSpPr>
      <xdr:spPr>
        <a:xfrm>
          <a:off x="5060950" y="2038350"/>
          <a:ext cx="85725" cy="228600"/>
        </a:xfrm>
        <a:prstGeom prst="rect">
          <a:avLst/>
        </a:prstGeom>
        <a:noFill/>
        <a:ln w="9525">
          <a:noFill/>
          <a:miter lim="800000"/>
        </a:ln>
      </xdr:spPr>
    </xdr:sp>
    <xdr:clientData/>
  </xdr:twoCellAnchor>
  <xdr:twoCellAnchor editAs="oneCell">
    <xdr:from>
      <xdr:col>2</xdr:col>
      <xdr:colOff>0</xdr:colOff>
      <xdr:row>5</xdr:row>
      <xdr:rowOff>428625</xdr:rowOff>
    </xdr:from>
    <xdr:to>
      <xdr:col>2</xdr:col>
      <xdr:colOff>85725</xdr:colOff>
      <xdr:row>8</xdr:row>
      <xdr:rowOff>22595</xdr:rowOff>
    </xdr:to>
    <xdr:sp>
      <xdr:nvSpPr>
        <xdr:cNvPr id="8" name="Text Box 7"/>
        <xdr:cNvSpPr txBox="1">
          <a:spLocks noChangeArrowheads="1"/>
        </xdr:cNvSpPr>
      </xdr:nvSpPr>
      <xdr:spPr>
        <a:xfrm>
          <a:off x="5060950" y="2038350"/>
          <a:ext cx="85725" cy="374650"/>
        </a:xfrm>
        <a:prstGeom prst="rect">
          <a:avLst/>
        </a:prstGeom>
        <a:noFill/>
        <a:ln w="9525">
          <a:noFill/>
          <a:miter lim="800000"/>
        </a:ln>
      </xdr:spPr>
    </xdr:sp>
    <xdr:clientData/>
  </xdr:twoCellAnchor>
  <xdr:twoCellAnchor editAs="oneCell">
    <xdr:from>
      <xdr:col>2</xdr:col>
      <xdr:colOff>0</xdr:colOff>
      <xdr:row>6</xdr:row>
      <xdr:rowOff>0</xdr:rowOff>
    </xdr:from>
    <xdr:to>
      <xdr:col>2</xdr:col>
      <xdr:colOff>85725</xdr:colOff>
      <xdr:row>7</xdr:row>
      <xdr:rowOff>66676</xdr:rowOff>
    </xdr:to>
    <xdr:sp>
      <xdr:nvSpPr>
        <xdr:cNvPr id="9" name="Text Box 7"/>
        <xdr:cNvSpPr txBox="1">
          <a:spLocks noChangeArrowheads="1"/>
        </xdr:cNvSpPr>
      </xdr:nvSpPr>
      <xdr:spPr>
        <a:xfrm>
          <a:off x="5060950" y="2038350"/>
          <a:ext cx="85725" cy="228600"/>
        </a:xfrm>
        <a:prstGeom prst="rect">
          <a:avLst/>
        </a:prstGeom>
        <a:noFill/>
        <a:ln w="9525">
          <a:noFill/>
          <a:miter lim="800000"/>
        </a:ln>
      </xdr:spPr>
    </xdr:sp>
    <xdr:clientData/>
  </xdr:twoCellAnchor>
  <xdr:twoCellAnchor editAs="oneCell">
    <xdr:from>
      <xdr:col>2</xdr:col>
      <xdr:colOff>0</xdr:colOff>
      <xdr:row>5</xdr:row>
      <xdr:rowOff>428625</xdr:rowOff>
    </xdr:from>
    <xdr:to>
      <xdr:col>2</xdr:col>
      <xdr:colOff>85725</xdr:colOff>
      <xdr:row>8</xdr:row>
      <xdr:rowOff>22595</xdr:rowOff>
    </xdr:to>
    <xdr:sp>
      <xdr:nvSpPr>
        <xdr:cNvPr id="10" name="Text Box 7"/>
        <xdr:cNvSpPr txBox="1">
          <a:spLocks noChangeArrowheads="1"/>
        </xdr:cNvSpPr>
      </xdr:nvSpPr>
      <xdr:spPr>
        <a:xfrm>
          <a:off x="5060950" y="2038350"/>
          <a:ext cx="85725" cy="374650"/>
        </a:xfrm>
        <a:prstGeom prst="rect">
          <a:avLst/>
        </a:prstGeom>
        <a:noFill/>
        <a:ln w="9525">
          <a:noFill/>
          <a:miter lim="800000"/>
        </a:ln>
      </xdr:spPr>
    </xdr:sp>
    <xdr:clientData/>
  </xdr:twoCellAnchor>
  <xdr:twoCellAnchor>
    <xdr:from>
      <xdr:col>62</xdr:col>
      <xdr:colOff>56717</xdr:colOff>
      <xdr:row>1</xdr:row>
      <xdr:rowOff>151103</xdr:rowOff>
    </xdr:from>
    <xdr:to>
      <xdr:col>66</xdr:col>
      <xdr:colOff>264895</xdr:colOff>
      <xdr:row>4</xdr:row>
      <xdr:rowOff>0</xdr:rowOff>
    </xdr:to>
    <xdr:pic>
      <xdr:nvPicPr>
        <xdr:cNvPr id="11" name="Picture 4"/>
        <xdr:cNvPicPr>
          <a:picLocks noChangeAspect="1" noChangeArrowheads="1"/>
        </xdr:cNvPicPr>
      </xdr:nvPicPr>
      <xdr:blipFill>
        <a:blip r:embed="rId1"/>
        <a:srcRect/>
        <a:stretch>
          <a:fillRect/>
        </a:stretch>
      </xdr:blipFill>
      <xdr:spPr>
        <a:xfrm>
          <a:off x="38111430" y="312420"/>
          <a:ext cx="2007870" cy="1135380"/>
        </a:xfrm>
        <a:prstGeom prst="rect">
          <a:avLst/>
        </a:prstGeom>
        <a:noFill/>
        <a:ln w="9525">
          <a:noFill/>
          <a:miter lim="800000"/>
          <a:headEnd/>
          <a:tailEnd/>
        </a:ln>
      </xdr:spPr>
    </xdr:pic>
    <xdr:clientData/>
  </xdr:twoCellAnchor>
  <xdr:oneCellAnchor>
    <xdr:from>
      <xdr:col>27</xdr:col>
      <xdr:colOff>195943</xdr:colOff>
      <xdr:row>48</xdr:row>
      <xdr:rowOff>113846</xdr:rowOff>
    </xdr:from>
    <xdr:ext cx="3585085" cy="1786355"/>
    <xdr:sp>
      <xdr:nvSpPr>
        <xdr:cNvPr id="12" name="TextBox 11"/>
        <xdr:cNvSpPr txBox="1"/>
      </xdr:nvSpPr>
      <xdr:spPr>
        <a:xfrm>
          <a:off x="21120100" y="21122640"/>
          <a:ext cx="3585210" cy="1786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800"/>
            <a:t>Men</a:t>
          </a:r>
          <a:r>
            <a:rPr lang="id-ID" sz="1800"/>
            <a:t>yetujui</a:t>
          </a:r>
          <a:r>
            <a:rPr lang="en-US" sz="1800"/>
            <a:t>,</a:t>
          </a:r>
          <a:endParaRPr lang="en-US" sz="1800"/>
        </a:p>
        <a:p>
          <a:pPr algn="ctr"/>
          <a:r>
            <a:rPr lang="id-ID" sz="1800"/>
            <a:t>GENERAL MANAGER UP</a:t>
          </a:r>
          <a:r>
            <a:rPr lang="en-US" sz="1800"/>
            <a:t> SEMARANG</a:t>
          </a:r>
          <a:endParaRPr lang="en-US" sz="1800"/>
        </a:p>
        <a:p>
          <a:pPr algn="ctr"/>
          <a:endParaRPr lang="en-US" sz="1800"/>
        </a:p>
        <a:p>
          <a:pPr algn="ctr"/>
          <a:endParaRPr lang="en-US" sz="1800"/>
        </a:p>
        <a:p>
          <a:pPr algn="ctr"/>
          <a:endParaRPr lang="en-US" sz="1800"/>
        </a:p>
        <a:p>
          <a:pPr algn="ctr"/>
          <a:r>
            <a:rPr lang="en-US" sz="1800" u="sng"/>
            <a:t>SUPARLAN</a:t>
          </a:r>
          <a:endParaRPr lang="en-US" sz="1800" u="sng"/>
        </a:p>
      </xdr:txBody>
    </xdr:sp>
    <xdr:clientData/>
  </xdr:oneCellAnchor>
  <mc:AlternateContent xmlns:mc="http://schemas.openxmlformats.org/markup-compatibility/2006">
    <mc:Choice xmlns:a14="http://schemas.microsoft.com/office/drawing/2010/main" Requires="a14">
      <xdr:twoCellAnchor>
        <xdr:from>
          <xdr:col>0</xdr:col>
          <xdr:colOff>222250</xdr:colOff>
          <xdr:row>1</xdr:row>
          <xdr:rowOff>215900</xdr:rowOff>
        </xdr:from>
        <xdr:to>
          <xdr:col>0</xdr:col>
          <xdr:colOff>920750</xdr:colOff>
          <xdr:row>3</xdr:row>
          <xdr:rowOff>336550</xdr:rowOff>
        </xdr:to>
        <xdr:sp>
          <xdr:nvSpPr>
            <xdr:cNvPr id="6191" name="Object 47" hidden="1">
              <a:extLst>
                <a:ext uri="{63B3BB69-23CF-44E3-9099-C40C66FF867C}">
                  <a14:compatExt spid="_x0000_s6191"/>
                </a:ext>
              </a:extLst>
            </xdr:cNvPr>
            <xdr:cNvSpPr/>
          </xdr:nvSpPr>
          <xdr:spPr>
            <a:xfrm>
              <a:off x="222250" y="377825"/>
              <a:ext cx="698500" cy="977900"/>
            </a:xfrm>
            <a:prstGeom prst="rect">
              <a:avLst/>
            </a:prstGeom>
          </xdr:spPr>
        </xdr:sp>
        <xdr:clientData/>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114300</xdr:colOff>
          <xdr:row>0</xdr:row>
          <xdr:rowOff>63500</xdr:rowOff>
        </xdr:from>
        <xdr:to>
          <xdr:col>1</xdr:col>
          <xdr:colOff>330200</xdr:colOff>
          <xdr:row>2</xdr:row>
          <xdr:rowOff>6350</xdr:rowOff>
        </xdr:to>
        <xdr:sp>
          <xdr:nvSpPr>
            <xdr:cNvPr id="12289" name="Object 1" hidden="1">
              <a:extLst>
                <a:ext uri="{63B3BB69-23CF-44E3-9099-C40C66FF867C}">
                  <a14:compatExt spid="_x0000_s12289"/>
                </a:ext>
              </a:extLst>
            </xdr:cNvPr>
            <xdr:cNvSpPr/>
          </xdr:nvSpPr>
          <xdr:spPr>
            <a:xfrm>
              <a:off x="114300" y="63500"/>
              <a:ext cx="554990" cy="638175"/>
            </a:xfrm>
            <a:prstGeom prst="rect">
              <a:avLst/>
            </a:prstGeom>
          </xdr:spPr>
        </xdr:sp>
        <xdr:clientData/>
      </xdr:twoCellAnchor>
    </mc:Choice>
    <mc:Fallback/>
  </mc:AlternateContent>
  <xdr:twoCellAnchor>
    <xdr:from>
      <xdr:col>10</xdr:col>
      <xdr:colOff>682397</xdr:colOff>
      <xdr:row>0</xdr:row>
      <xdr:rowOff>68034</xdr:rowOff>
    </xdr:from>
    <xdr:to>
      <xdr:col>11</xdr:col>
      <xdr:colOff>1231379</xdr:colOff>
      <xdr:row>1</xdr:row>
      <xdr:rowOff>299357</xdr:rowOff>
    </xdr:to>
    <xdr:pic>
      <xdr:nvPicPr>
        <xdr:cNvPr id="3" name="Picture 4"/>
        <xdr:cNvPicPr>
          <a:picLocks noChangeAspect="1" noChangeArrowheads="1"/>
        </xdr:cNvPicPr>
      </xdr:nvPicPr>
      <xdr:blipFill>
        <a:blip r:embed="rId1"/>
        <a:srcRect/>
        <a:stretch>
          <a:fillRect/>
        </a:stretch>
      </xdr:blipFill>
      <xdr:spPr>
        <a:xfrm>
          <a:off x="12480925" y="67945"/>
          <a:ext cx="1488440" cy="593090"/>
        </a:xfrm>
        <a:prstGeom prst="rect">
          <a:avLst/>
        </a:prstGeom>
        <a:noFill/>
        <a:ln w="9525">
          <a:noFill/>
          <a:miter lim="800000"/>
          <a:headEnd/>
          <a:tailEnd/>
        </a:ln>
      </xdr:spPr>
    </xdr:pic>
    <xdr:clientData/>
  </xdr:twoCellAnchor>
  <xdr:oneCellAnchor>
    <xdr:from>
      <xdr:col>9</xdr:col>
      <xdr:colOff>533402</xdr:colOff>
      <xdr:row>9</xdr:row>
      <xdr:rowOff>130628</xdr:rowOff>
    </xdr:from>
    <xdr:ext cx="2828980" cy="1458108"/>
    <xdr:sp>
      <xdr:nvSpPr>
        <xdr:cNvPr id="4" name="TextBox 3"/>
        <xdr:cNvSpPr txBox="1"/>
      </xdr:nvSpPr>
      <xdr:spPr>
        <a:xfrm>
          <a:off x="10956925" y="2901950"/>
          <a:ext cx="2828925" cy="1457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a:t>Semarang,</a:t>
          </a:r>
          <a:r>
            <a:rPr lang="en-US" sz="1400" baseline="0"/>
            <a:t> 10</a:t>
          </a:r>
          <a:r>
            <a:rPr lang="en-US" sz="1400"/>
            <a:t> Maret 2022</a:t>
          </a:r>
          <a:endParaRPr lang="en-US" sz="1400"/>
        </a:p>
        <a:p>
          <a:pPr algn="ctr"/>
          <a:r>
            <a:rPr lang="id-ID" sz="1400"/>
            <a:t>GENERAL MANAGER UP</a:t>
          </a:r>
          <a:r>
            <a:rPr lang="en-US" sz="1400"/>
            <a:t> SEMARANG</a:t>
          </a:r>
          <a:endParaRPr lang="en-US" sz="1400"/>
        </a:p>
        <a:p>
          <a:pPr algn="ctr"/>
          <a:endParaRPr lang="en-US" sz="1400"/>
        </a:p>
        <a:p>
          <a:pPr algn="ctr"/>
          <a:endParaRPr lang="en-US" sz="1400"/>
        </a:p>
        <a:p>
          <a:pPr algn="ctr"/>
          <a:endParaRPr lang="en-US" sz="1400"/>
        </a:p>
        <a:p>
          <a:pPr algn="ctr"/>
          <a:r>
            <a:rPr lang="en-US" sz="1400" u="sng"/>
            <a:t>BUYUNG ARIANTO</a:t>
          </a:r>
          <a:endParaRPr lang="en-US" sz="1400" u="sng"/>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114300</xdr:colOff>
          <xdr:row>0</xdr:row>
          <xdr:rowOff>63500</xdr:rowOff>
        </xdr:from>
        <xdr:to>
          <xdr:col>1</xdr:col>
          <xdr:colOff>330200</xdr:colOff>
          <xdr:row>2</xdr:row>
          <xdr:rowOff>6350</xdr:rowOff>
        </xdr:to>
        <xdr:sp>
          <xdr:nvSpPr>
            <xdr:cNvPr id="16385" name="Object 1" hidden="1">
              <a:extLst>
                <a:ext uri="{63B3BB69-23CF-44E3-9099-C40C66FF867C}">
                  <a14:compatExt spid="_x0000_s16385"/>
                </a:ext>
              </a:extLst>
            </xdr:cNvPr>
            <xdr:cNvSpPr/>
          </xdr:nvSpPr>
          <xdr:spPr>
            <a:xfrm>
              <a:off x="114300" y="63500"/>
              <a:ext cx="554990" cy="638175"/>
            </a:xfrm>
            <a:prstGeom prst="rect">
              <a:avLst/>
            </a:prstGeom>
          </xdr:spPr>
        </xdr:sp>
        <xdr:clientData/>
      </xdr:twoCellAnchor>
    </mc:Choice>
    <mc:Fallback/>
  </mc:AlternateContent>
  <xdr:twoCellAnchor>
    <xdr:from>
      <xdr:col>10</xdr:col>
      <xdr:colOff>682397</xdr:colOff>
      <xdr:row>0</xdr:row>
      <xdr:rowOff>68034</xdr:rowOff>
    </xdr:from>
    <xdr:to>
      <xdr:col>11</xdr:col>
      <xdr:colOff>1231379</xdr:colOff>
      <xdr:row>1</xdr:row>
      <xdr:rowOff>299357</xdr:rowOff>
    </xdr:to>
    <xdr:pic>
      <xdr:nvPicPr>
        <xdr:cNvPr id="3" name="Picture 4"/>
        <xdr:cNvPicPr>
          <a:picLocks noChangeAspect="1" noChangeArrowheads="1"/>
        </xdr:cNvPicPr>
      </xdr:nvPicPr>
      <xdr:blipFill>
        <a:blip r:embed="rId1"/>
        <a:srcRect/>
        <a:stretch>
          <a:fillRect/>
        </a:stretch>
      </xdr:blipFill>
      <xdr:spPr>
        <a:xfrm>
          <a:off x="12766040" y="67945"/>
          <a:ext cx="1488440" cy="593090"/>
        </a:xfrm>
        <a:prstGeom prst="rect">
          <a:avLst/>
        </a:prstGeom>
        <a:noFill/>
        <a:ln w="9525">
          <a:noFill/>
          <a:miter lim="800000"/>
          <a:headEnd/>
          <a:tailEnd/>
        </a:ln>
      </xdr:spPr>
    </xdr:pic>
    <xdr:clientData/>
  </xdr:twoCellAnchor>
  <xdr:oneCellAnchor>
    <xdr:from>
      <xdr:col>9</xdr:col>
      <xdr:colOff>533402</xdr:colOff>
      <xdr:row>9</xdr:row>
      <xdr:rowOff>130628</xdr:rowOff>
    </xdr:from>
    <xdr:ext cx="2828980" cy="1458108"/>
    <xdr:sp>
      <xdr:nvSpPr>
        <xdr:cNvPr id="4" name="TextBox 3"/>
        <xdr:cNvSpPr txBox="1"/>
      </xdr:nvSpPr>
      <xdr:spPr>
        <a:xfrm>
          <a:off x="11242040" y="2711450"/>
          <a:ext cx="2828925" cy="1457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a:t>Semarang,</a:t>
          </a:r>
          <a:r>
            <a:rPr lang="en-US" sz="1400" baseline="0"/>
            <a:t> 10</a:t>
          </a:r>
          <a:r>
            <a:rPr lang="en-US" sz="1400"/>
            <a:t> Maret 2022</a:t>
          </a:r>
          <a:endParaRPr lang="en-US" sz="1400"/>
        </a:p>
        <a:p>
          <a:pPr algn="ctr"/>
          <a:r>
            <a:rPr lang="id-ID" sz="1400"/>
            <a:t>GENERAL MANAGER UP</a:t>
          </a:r>
          <a:r>
            <a:rPr lang="en-US" sz="1400"/>
            <a:t> SEMARANG</a:t>
          </a:r>
          <a:endParaRPr lang="en-US" sz="1400"/>
        </a:p>
        <a:p>
          <a:pPr algn="ctr"/>
          <a:endParaRPr lang="en-US" sz="1400"/>
        </a:p>
        <a:p>
          <a:pPr algn="ctr"/>
          <a:endParaRPr lang="en-US" sz="1400"/>
        </a:p>
        <a:p>
          <a:pPr algn="ctr"/>
          <a:endParaRPr lang="en-US" sz="1400"/>
        </a:p>
        <a:p>
          <a:pPr algn="ctr"/>
          <a:r>
            <a:rPr lang="en-US" sz="1400" u="sng"/>
            <a:t>BUYUNG ARIANTO</a:t>
          </a:r>
          <a:endParaRPr lang="en-US" sz="1400" u="sng"/>
        </a:p>
      </xdr:txBody>
    </xdr:sp>
    <xdr:clientData/>
  </xdr:oneCellAnchor>
  <mc:AlternateContent xmlns:mc="http://schemas.openxmlformats.org/markup-compatibility/2006">
    <mc:Choice xmlns:a14="http://schemas.microsoft.com/office/drawing/2010/main" Requires="a14">
      <xdr:twoCellAnchor>
        <xdr:from>
          <xdr:col>0</xdr:col>
          <xdr:colOff>114300</xdr:colOff>
          <xdr:row>0</xdr:row>
          <xdr:rowOff>63500</xdr:rowOff>
        </xdr:from>
        <xdr:to>
          <xdr:col>1</xdr:col>
          <xdr:colOff>330200</xdr:colOff>
          <xdr:row>2</xdr:row>
          <xdr:rowOff>6350</xdr:rowOff>
        </xdr:to>
        <xdr:sp>
          <xdr:nvSpPr>
            <xdr:cNvPr id="16386" name="Object 2" hidden="1">
              <a:extLst>
                <a:ext uri="{63B3BB69-23CF-44E3-9099-C40C66FF867C}">
                  <a14:compatExt spid="_x0000_s16386"/>
                </a:ext>
              </a:extLst>
            </xdr:cNvPr>
            <xdr:cNvSpPr/>
          </xdr:nvSpPr>
          <xdr:spPr>
            <a:xfrm>
              <a:off x="114300" y="63500"/>
              <a:ext cx="554990" cy="638175"/>
            </a:xfrm>
            <a:prstGeom prst="rect">
              <a:avLst/>
            </a:prstGeom>
          </xdr:spPr>
        </xdr:sp>
        <xdr:clientData/>
      </xdr:twoCellAnchor>
    </mc:Choice>
    <mc:Fallback/>
  </mc:AlternateContent>
  <xdr:twoCellAnchor>
    <xdr:from>
      <xdr:col>10</xdr:col>
      <xdr:colOff>682397</xdr:colOff>
      <xdr:row>0</xdr:row>
      <xdr:rowOff>68034</xdr:rowOff>
    </xdr:from>
    <xdr:to>
      <xdr:col>11</xdr:col>
      <xdr:colOff>1231379</xdr:colOff>
      <xdr:row>1</xdr:row>
      <xdr:rowOff>299357</xdr:rowOff>
    </xdr:to>
    <xdr:pic>
      <xdr:nvPicPr>
        <xdr:cNvPr id="6" name="Picture 4"/>
        <xdr:cNvPicPr>
          <a:picLocks noChangeAspect="1" noChangeArrowheads="1"/>
        </xdr:cNvPicPr>
      </xdr:nvPicPr>
      <xdr:blipFill>
        <a:blip r:embed="rId1"/>
        <a:srcRect/>
        <a:stretch>
          <a:fillRect/>
        </a:stretch>
      </xdr:blipFill>
      <xdr:spPr>
        <a:xfrm>
          <a:off x="12766040" y="67945"/>
          <a:ext cx="1488440" cy="59309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114300</xdr:colOff>
          <xdr:row>0</xdr:row>
          <xdr:rowOff>63500</xdr:rowOff>
        </xdr:from>
        <xdr:to>
          <xdr:col>1</xdr:col>
          <xdr:colOff>330200</xdr:colOff>
          <xdr:row>2</xdr:row>
          <xdr:rowOff>6350</xdr:rowOff>
        </xdr:to>
        <xdr:sp>
          <xdr:nvSpPr>
            <xdr:cNvPr id="16387" name="Object 3" hidden="1">
              <a:extLst>
                <a:ext uri="{63B3BB69-23CF-44E3-9099-C40C66FF867C}">
                  <a14:compatExt spid="_x0000_s16387"/>
                </a:ext>
              </a:extLst>
            </xdr:cNvPr>
            <xdr:cNvSpPr/>
          </xdr:nvSpPr>
          <xdr:spPr>
            <a:xfrm>
              <a:off x="114300" y="63500"/>
              <a:ext cx="554990" cy="638175"/>
            </a:xfrm>
            <a:prstGeom prst="rect">
              <a:avLst/>
            </a:prstGeom>
          </xdr:spPr>
        </xdr:sp>
        <xdr:clientData/>
      </xdr:twoCellAnchor>
    </mc:Choice>
    <mc:Fallback/>
  </mc:AlternateContent>
  <xdr:twoCellAnchor>
    <xdr:from>
      <xdr:col>10</xdr:col>
      <xdr:colOff>682397</xdr:colOff>
      <xdr:row>0</xdr:row>
      <xdr:rowOff>68034</xdr:rowOff>
    </xdr:from>
    <xdr:to>
      <xdr:col>11</xdr:col>
      <xdr:colOff>1231379</xdr:colOff>
      <xdr:row>1</xdr:row>
      <xdr:rowOff>299357</xdr:rowOff>
    </xdr:to>
    <xdr:pic>
      <xdr:nvPicPr>
        <xdr:cNvPr id="8" name="Picture 4"/>
        <xdr:cNvPicPr>
          <a:picLocks noChangeAspect="1" noChangeArrowheads="1"/>
        </xdr:cNvPicPr>
      </xdr:nvPicPr>
      <xdr:blipFill>
        <a:blip r:embed="rId1"/>
        <a:srcRect/>
        <a:stretch>
          <a:fillRect/>
        </a:stretch>
      </xdr:blipFill>
      <xdr:spPr>
        <a:xfrm>
          <a:off x="12766040" y="67945"/>
          <a:ext cx="1488440" cy="59309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oneCellAnchor>
    <xdr:from>
      <xdr:col>12</xdr:col>
      <xdr:colOff>503503</xdr:colOff>
      <xdr:row>21</xdr:row>
      <xdr:rowOff>0</xdr:rowOff>
    </xdr:from>
    <xdr:ext cx="1821974" cy="1661308"/>
    <xdr:sp>
      <xdr:nvSpPr>
        <xdr:cNvPr id="31" name="TextBox 30"/>
        <xdr:cNvSpPr txBox="1"/>
      </xdr:nvSpPr>
      <xdr:spPr>
        <a:xfrm>
          <a:off x="13872845" y="26450925"/>
          <a:ext cx="1822450" cy="1661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a:t>Semarang,</a:t>
          </a:r>
          <a:r>
            <a:rPr lang="en-US" sz="1400" baseline="0"/>
            <a:t> 6 Juni 2023</a:t>
          </a:r>
          <a:endParaRPr lang="en-US" sz="1400"/>
        </a:p>
        <a:p>
          <a:pPr algn="ctr"/>
          <a:r>
            <a:rPr lang="en-US" sz="1400"/>
            <a:t>Direktur</a:t>
          </a:r>
          <a:endParaRPr lang="en-US" sz="1400"/>
        </a:p>
        <a:p>
          <a:pPr algn="ctr"/>
          <a:endParaRPr lang="en-US" sz="1400"/>
        </a:p>
        <a:p>
          <a:pPr algn="ctr"/>
          <a:endParaRPr lang="en-US" sz="1400"/>
        </a:p>
        <a:p>
          <a:pPr algn="ctr"/>
          <a:endParaRPr lang="en-US" sz="1400"/>
        </a:p>
        <a:p>
          <a:pPr algn="ctr"/>
          <a:r>
            <a:rPr lang="en-US" sz="1400" u="sng"/>
            <a:t>M Iqbal EP</a:t>
          </a:r>
          <a:endParaRPr lang="en-US" sz="1400" u="sng"/>
        </a:p>
      </xdr:txBody>
    </xdr:sp>
    <xdr:clientData/>
  </xdr:oneCellAnchor>
  <xdr:twoCellAnchor editAs="oneCell">
    <xdr:from>
      <xdr:col>10</xdr:col>
      <xdr:colOff>29210</xdr:colOff>
      <xdr:row>4</xdr:row>
      <xdr:rowOff>446405</xdr:rowOff>
    </xdr:from>
    <xdr:to>
      <xdr:col>10</xdr:col>
      <xdr:colOff>1680210</xdr:colOff>
      <xdr:row>4</xdr:row>
      <xdr:rowOff>1427480</xdr:rowOff>
    </xdr:to>
    <xdr:pic>
      <xdr:nvPicPr>
        <xdr:cNvPr id="4" name="Picture 3" descr="WhatsApp Image 2024-01-31 at 11.41.09"/>
        <xdr:cNvPicPr>
          <a:picLocks noChangeAspect="1"/>
        </xdr:cNvPicPr>
      </xdr:nvPicPr>
      <xdr:blipFill>
        <a:blip r:embed="rId1"/>
        <a:stretch>
          <a:fillRect/>
        </a:stretch>
      </xdr:blipFill>
      <xdr:spPr>
        <a:xfrm>
          <a:off x="9968865" y="1789430"/>
          <a:ext cx="1651000" cy="981075"/>
        </a:xfrm>
        <a:prstGeom prst="rect">
          <a:avLst/>
        </a:prstGeom>
      </xdr:spPr>
    </xdr:pic>
    <xdr:clientData/>
  </xdr:twoCellAnchor>
  <xdr:twoCellAnchor editAs="oneCell">
    <xdr:from>
      <xdr:col>12</xdr:col>
      <xdr:colOff>27940</xdr:colOff>
      <xdr:row>4</xdr:row>
      <xdr:rowOff>462280</xdr:rowOff>
    </xdr:from>
    <xdr:to>
      <xdr:col>12</xdr:col>
      <xdr:colOff>1631315</xdr:colOff>
      <xdr:row>4</xdr:row>
      <xdr:rowOff>1426845</xdr:rowOff>
    </xdr:to>
    <xdr:pic>
      <xdr:nvPicPr>
        <xdr:cNvPr id="5" name="Picture 4" descr="WhatsApp Image 2024-01-31 at 11.40.27"/>
        <xdr:cNvPicPr>
          <a:picLocks noChangeAspect="1"/>
        </xdr:cNvPicPr>
      </xdr:nvPicPr>
      <xdr:blipFill>
        <a:blip r:embed="rId2"/>
        <a:stretch>
          <a:fillRect/>
        </a:stretch>
      </xdr:blipFill>
      <xdr:spPr>
        <a:xfrm>
          <a:off x="13397865" y="1805305"/>
          <a:ext cx="1603375" cy="964565"/>
        </a:xfrm>
        <a:prstGeom prst="rect">
          <a:avLst/>
        </a:prstGeom>
      </xdr:spPr>
    </xdr:pic>
    <xdr:clientData/>
  </xdr:twoCellAnchor>
  <xdr:twoCellAnchor editAs="oneCell">
    <xdr:from>
      <xdr:col>12</xdr:col>
      <xdr:colOff>481330</xdr:colOff>
      <xdr:row>5</xdr:row>
      <xdr:rowOff>71120</xdr:rowOff>
    </xdr:from>
    <xdr:to>
      <xdr:col>12</xdr:col>
      <xdr:colOff>1350010</xdr:colOff>
      <xdr:row>5</xdr:row>
      <xdr:rowOff>1718945</xdr:rowOff>
    </xdr:to>
    <xdr:pic>
      <xdr:nvPicPr>
        <xdr:cNvPr id="6" name="Picture 5" descr="WhatsApp Image 2024-01-31 at 11.39.28"/>
        <xdr:cNvPicPr>
          <a:picLocks noChangeAspect="1"/>
        </xdr:cNvPicPr>
      </xdr:nvPicPr>
      <xdr:blipFill>
        <a:blip r:embed="rId3"/>
        <a:stretch>
          <a:fillRect/>
        </a:stretch>
      </xdr:blipFill>
      <xdr:spPr>
        <a:xfrm>
          <a:off x="13851255" y="3166745"/>
          <a:ext cx="868680" cy="1647825"/>
        </a:xfrm>
        <a:prstGeom prst="rect">
          <a:avLst/>
        </a:prstGeom>
      </xdr:spPr>
    </xdr:pic>
    <xdr:clientData/>
  </xdr:twoCellAnchor>
  <xdr:twoCellAnchor editAs="oneCell">
    <xdr:from>
      <xdr:col>10</xdr:col>
      <xdr:colOff>441325</xdr:colOff>
      <xdr:row>5</xdr:row>
      <xdr:rowOff>71120</xdr:rowOff>
    </xdr:from>
    <xdr:to>
      <xdr:col>10</xdr:col>
      <xdr:colOff>1228725</xdr:colOff>
      <xdr:row>5</xdr:row>
      <xdr:rowOff>1565275</xdr:rowOff>
    </xdr:to>
    <xdr:pic>
      <xdr:nvPicPr>
        <xdr:cNvPr id="7" name="Picture 6" descr="WhatsApp Image 2024-01-31 at 11.39.27 (1)"/>
        <xdr:cNvPicPr>
          <a:picLocks noChangeAspect="1"/>
        </xdr:cNvPicPr>
      </xdr:nvPicPr>
      <xdr:blipFill>
        <a:blip r:embed="rId4"/>
        <a:stretch>
          <a:fillRect/>
        </a:stretch>
      </xdr:blipFill>
      <xdr:spPr>
        <a:xfrm flipH="1">
          <a:off x="10380980" y="3166745"/>
          <a:ext cx="787400" cy="14941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5" Type="http://schemas.openxmlformats.org/officeDocument/2006/relationships/image" Target="../media/image2.emf"/><Relationship Id="rId4" Type="http://schemas.openxmlformats.org/officeDocument/2006/relationships/oleObject" Target="../embeddings/oleObject1.bin"/><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6" Type="http://schemas.openxmlformats.org/officeDocument/2006/relationships/oleObject" Target="../embeddings/oleObject3.bin"/><Relationship Id="rId5" Type="http://schemas.openxmlformats.org/officeDocument/2006/relationships/image" Target="../media/image2.emf"/><Relationship Id="rId4" Type="http://schemas.openxmlformats.org/officeDocument/2006/relationships/oleObject" Target="../embeddings/oleObject2.bin"/><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oleObject" Target="../embeddings/oleObject4.bin"/><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6" Type="http://schemas.openxmlformats.org/officeDocument/2006/relationships/oleObject" Target="../embeddings/oleObject7.bin"/><Relationship Id="rId5" Type="http://schemas.openxmlformats.org/officeDocument/2006/relationships/oleObject" Target="../embeddings/oleObject6.bin"/><Relationship Id="rId4" Type="http://schemas.openxmlformats.org/officeDocument/2006/relationships/image" Target="../media/image2.emf"/><Relationship Id="rId3" Type="http://schemas.openxmlformats.org/officeDocument/2006/relationships/oleObject" Target="../embeddings/oleObject5.bin"/><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24"/>
  <sheetViews>
    <sheetView zoomScale="60" zoomScaleNormal="60" workbookViewId="0">
      <selection activeCell="P13" sqref="P13"/>
    </sheetView>
  </sheetViews>
  <sheetFormatPr defaultColWidth="29.3619047619048" defaultRowHeight="15"/>
  <cols>
    <col min="1" max="1" width="28.1809523809524" customWidth="1"/>
    <col min="2" max="2" width="40.9047619047619" customWidth="1"/>
    <col min="3" max="3" width="52.3619047619048" customWidth="1"/>
    <col min="4" max="4" width="3.45714285714286" customWidth="1"/>
    <col min="5" max="5" width="15.3619047619048" customWidth="1"/>
    <col min="6" max="6" width="15.8190476190476" customWidth="1"/>
    <col min="7" max="13" width="10.9047619047619" style="157" customWidth="1"/>
  </cols>
  <sheetData>
    <row r="1" spans="1:13">
      <c r="A1" s="69" t="s">
        <v>0</v>
      </c>
      <c r="B1" s="70" t="s">
        <v>1</v>
      </c>
      <c r="C1" s="71" t="s">
        <v>2</v>
      </c>
      <c r="D1" s="72" t="s">
        <v>3</v>
      </c>
      <c r="E1" s="73"/>
      <c r="F1" s="70" t="s">
        <v>4</v>
      </c>
      <c r="G1" s="70" t="s">
        <v>5</v>
      </c>
      <c r="H1" s="70" t="s">
        <v>6</v>
      </c>
      <c r="I1" s="70" t="s">
        <v>7</v>
      </c>
      <c r="J1" s="70" t="s">
        <v>8</v>
      </c>
      <c r="K1" s="70" t="s">
        <v>9</v>
      </c>
      <c r="L1" s="70" t="s">
        <v>10</v>
      </c>
      <c r="M1" s="70" t="s">
        <v>11</v>
      </c>
    </row>
    <row r="2" ht="24.65" customHeight="1" spans="1:13">
      <c r="A2" s="76"/>
      <c r="B2" s="77"/>
      <c r="C2" s="77"/>
      <c r="D2" s="78"/>
      <c r="E2" s="79"/>
      <c r="F2" s="77"/>
      <c r="G2" s="77"/>
      <c r="H2" s="77"/>
      <c r="I2" s="77"/>
      <c r="J2" s="77"/>
      <c r="K2" s="77"/>
      <c r="L2" s="77"/>
      <c r="M2" s="77"/>
    </row>
    <row r="3" spans="1:13">
      <c r="A3" s="81">
        <v>1</v>
      </c>
      <c r="B3" s="82">
        <v>2</v>
      </c>
      <c r="C3" s="83">
        <v>3</v>
      </c>
      <c r="D3" s="84">
        <v>4</v>
      </c>
      <c r="E3" s="85"/>
      <c r="F3" s="82">
        <v>5</v>
      </c>
      <c r="G3" s="82"/>
      <c r="H3" s="82"/>
      <c r="I3" s="82"/>
      <c r="J3" s="82"/>
      <c r="K3" s="82"/>
      <c r="L3" s="82"/>
      <c r="M3" s="82"/>
    </row>
    <row r="4" spans="1:13">
      <c r="A4" s="86" t="s">
        <v>12</v>
      </c>
      <c r="B4" s="87"/>
      <c r="C4" s="88"/>
      <c r="D4" s="89"/>
      <c r="E4" s="90"/>
      <c r="F4" s="90"/>
      <c r="G4" s="90"/>
      <c r="H4" s="90"/>
      <c r="I4" s="90"/>
      <c r="J4" s="90"/>
      <c r="K4" s="90"/>
      <c r="L4" s="90"/>
      <c r="M4" s="90"/>
    </row>
    <row r="5" ht="30" spans="1:13">
      <c r="A5" s="91" t="s">
        <v>13</v>
      </c>
      <c r="B5" s="91" t="s">
        <v>14</v>
      </c>
      <c r="C5" s="160" t="s">
        <v>15</v>
      </c>
      <c r="D5" s="93">
        <v>3</v>
      </c>
      <c r="E5" s="94" t="s">
        <v>16</v>
      </c>
      <c r="F5" s="95">
        <v>3</v>
      </c>
      <c r="G5" s="158" t="s">
        <v>17</v>
      </c>
      <c r="H5" s="158" t="s">
        <v>17</v>
      </c>
      <c r="I5" s="158" t="s">
        <v>17</v>
      </c>
      <c r="J5" s="159"/>
      <c r="K5" s="159"/>
      <c r="L5" s="159"/>
      <c r="M5" s="159"/>
    </row>
    <row r="6" ht="30" spans="1:13">
      <c r="A6" s="91" t="s">
        <v>18</v>
      </c>
      <c r="B6" s="91" t="s">
        <v>19</v>
      </c>
      <c r="C6" s="160" t="s">
        <v>20</v>
      </c>
      <c r="D6" s="93">
        <v>1</v>
      </c>
      <c r="E6" s="94" t="s">
        <v>21</v>
      </c>
      <c r="F6" s="95">
        <v>1</v>
      </c>
      <c r="G6" s="159"/>
      <c r="H6" s="158" t="s">
        <v>22</v>
      </c>
      <c r="I6" s="158" t="s">
        <v>22</v>
      </c>
      <c r="J6" s="159"/>
      <c r="K6" s="159"/>
      <c r="L6" s="159"/>
      <c r="M6" s="159"/>
    </row>
    <row r="7" ht="45" spans="1:13">
      <c r="A7" s="91" t="s">
        <v>23</v>
      </c>
      <c r="B7" s="91" t="s">
        <v>24</v>
      </c>
      <c r="C7" s="92" t="s">
        <v>25</v>
      </c>
      <c r="D7" s="93">
        <v>2</v>
      </c>
      <c r="E7" s="94" t="s">
        <v>21</v>
      </c>
      <c r="F7" s="95">
        <v>1</v>
      </c>
      <c r="G7" s="159"/>
      <c r="H7" s="159"/>
      <c r="I7" s="158" t="s">
        <v>26</v>
      </c>
      <c r="J7" s="158" t="s">
        <v>26</v>
      </c>
      <c r="K7" s="158" t="s">
        <v>26</v>
      </c>
      <c r="L7" s="158" t="s">
        <v>26</v>
      </c>
      <c r="M7" s="159"/>
    </row>
    <row r="8" ht="45" spans="1:13">
      <c r="A8" s="91" t="s">
        <v>27</v>
      </c>
      <c r="B8" s="91" t="s">
        <v>28</v>
      </c>
      <c r="C8" s="92" t="s">
        <v>29</v>
      </c>
      <c r="D8" s="93">
        <v>1</v>
      </c>
      <c r="E8" s="94" t="s">
        <v>21</v>
      </c>
      <c r="F8" s="95">
        <v>1</v>
      </c>
      <c r="G8" s="159"/>
      <c r="H8" s="158" t="s">
        <v>30</v>
      </c>
      <c r="I8" s="158" t="s">
        <v>30</v>
      </c>
      <c r="J8" s="158" t="s">
        <v>30</v>
      </c>
      <c r="K8" s="159"/>
      <c r="L8" s="159"/>
      <c r="M8" s="159"/>
    </row>
    <row r="9" ht="45" spans="1:13">
      <c r="A9" s="96" t="s">
        <v>31</v>
      </c>
      <c r="B9" s="97" t="s">
        <v>32</v>
      </c>
      <c r="C9" s="92" t="s">
        <v>33</v>
      </c>
      <c r="D9" s="98">
        <v>1</v>
      </c>
      <c r="E9" s="99" t="s">
        <v>16</v>
      </c>
      <c r="F9" s="95">
        <v>2</v>
      </c>
      <c r="G9" s="159"/>
      <c r="H9" s="159"/>
      <c r="I9" s="159"/>
      <c r="J9" s="158" t="s">
        <v>34</v>
      </c>
      <c r="K9" s="159"/>
      <c r="L9" s="159"/>
      <c r="M9" s="159"/>
    </row>
    <row r="10" ht="60" spans="1:13">
      <c r="A10" s="100" t="s">
        <v>35</v>
      </c>
      <c r="B10" s="91" t="s">
        <v>36</v>
      </c>
      <c r="C10" s="91" t="s">
        <v>37</v>
      </c>
      <c r="D10" s="93">
        <v>1</v>
      </c>
      <c r="E10" s="94" t="s">
        <v>21</v>
      </c>
      <c r="F10" s="95">
        <v>1</v>
      </c>
      <c r="G10" s="158" t="s">
        <v>38</v>
      </c>
      <c r="H10" s="158" t="s">
        <v>39</v>
      </c>
      <c r="I10" s="158" t="s">
        <v>40</v>
      </c>
      <c r="J10" s="158" t="s">
        <v>41</v>
      </c>
      <c r="K10" s="158" t="s">
        <v>42</v>
      </c>
      <c r="L10" s="158" t="s">
        <v>43</v>
      </c>
      <c r="M10" s="158" t="s">
        <v>44</v>
      </c>
    </row>
    <row r="11" spans="1:13">
      <c r="A11" s="100"/>
      <c r="B11" s="91"/>
      <c r="C11" s="92"/>
      <c r="D11" s="93"/>
      <c r="E11" s="94"/>
      <c r="F11" s="95"/>
      <c r="G11" s="159"/>
      <c r="H11" s="159"/>
      <c r="I11" s="159"/>
      <c r="J11" s="159"/>
      <c r="K11" s="159"/>
      <c r="L11" s="159"/>
      <c r="M11" s="159"/>
    </row>
    <row r="12" spans="1:13">
      <c r="A12" s="101" t="s">
        <v>45</v>
      </c>
      <c r="B12" s="87"/>
      <c r="C12" s="87"/>
      <c r="D12" s="89"/>
      <c r="E12" s="90"/>
      <c r="F12" s="90"/>
      <c r="G12" s="129"/>
      <c r="H12" s="129"/>
      <c r="I12" s="129"/>
      <c r="J12" s="129"/>
      <c r="K12" s="129"/>
      <c r="L12" s="129"/>
      <c r="M12" s="129"/>
    </row>
    <row r="13" ht="76.5" spans="1:13">
      <c r="A13" s="91" t="s">
        <v>46</v>
      </c>
      <c r="B13" s="91" t="s">
        <v>47</v>
      </c>
      <c r="C13" s="102" t="s">
        <v>48</v>
      </c>
      <c r="D13" s="95">
        <v>18</v>
      </c>
      <c r="E13" s="94" t="s">
        <v>49</v>
      </c>
      <c r="F13" s="95">
        <v>1</v>
      </c>
      <c r="G13" s="159"/>
      <c r="H13" s="159"/>
      <c r="I13" s="159"/>
      <c r="J13" s="159"/>
      <c r="K13" s="159"/>
      <c r="L13" s="159"/>
      <c r="M13" s="159"/>
    </row>
    <row r="14" ht="63.75" spans="1:13">
      <c r="A14" s="91" t="s">
        <v>50</v>
      </c>
      <c r="B14" s="91" t="s">
        <v>51</v>
      </c>
      <c r="C14" s="102" t="s">
        <v>52</v>
      </c>
      <c r="D14" s="95">
        <v>12</v>
      </c>
      <c r="E14" s="94" t="s">
        <v>49</v>
      </c>
      <c r="F14" s="95">
        <v>1</v>
      </c>
      <c r="G14" s="159"/>
      <c r="H14" s="159"/>
      <c r="I14" s="159"/>
      <c r="J14" s="159"/>
      <c r="K14" s="159"/>
      <c r="L14" s="159"/>
      <c r="M14" s="159"/>
    </row>
    <row r="15" ht="63.75" spans="1:13">
      <c r="A15" s="91" t="s">
        <v>53</v>
      </c>
      <c r="B15" s="91" t="s">
        <v>54</v>
      </c>
      <c r="C15" s="102" t="s">
        <v>55</v>
      </c>
      <c r="D15" s="95">
        <v>6</v>
      </c>
      <c r="E15" s="94" t="s">
        <v>49</v>
      </c>
      <c r="F15" s="95">
        <v>1</v>
      </c>
      <c r="G15" s="159"/>
      <c r="H15" s="158" t="s">
        <v>56</v>
      </c>
      <c r="I15" s="158" t="s">
        <v>56</v>
      </c>
      <c r="J15" s="158" t="s">
        <v>56</v>
      </c>
      <c r="K15" s="158" t="s">
        <v>56</v>
      </c>
      <c r="L15" s="159"/>
      <c r="M15" s="159"/>
    </row>
    <row r="16" ht="63.75" spans="1:13">
      <c r="A16" s="91" t="s">
        <v>57</v>
      </c>
      <c r="B16" s="91" t="s">
        <v>58</v>
      </c>
      <c r="C16" s="102" t="s">
        <v>59</v>
      </c>
      <c r="D16" s="95">
        <v>3</v>
      </c>
      <c r="E16" s="94" t="s">
        <v>49</v>
      </c>
      <c r="F16" s="95">
        <v>1</v>
      </c>
      <c r="G16" s="159"/>
      <c r="H16" s="158" t="s">
        <v>60</v>
      </c>
      <c r="I16" s="158" t="s">
        <v>60</v>
      </c>
      <c r="J16" s="158" t="s">
        <v>60</v>
      </c>
      <c r="K16" s="158" t="s">
        <v>60</v>
      </c>
      <c r="L16" s="159"/>
      <c r="M16" s="159"/>
    </row>
    <row r="17" ht="76.5" spans="1:13">
      <c r="A17" s="91" t="s">
        <v>61</v>
      </c>
      <c r="B17" s="91" t="s">
        <v>62</v>
      </c>
      <c r="C17" s="102" t="s">
        <v>63</v>
      </c>
      <c r="D17" s="95">
        <v>1</v>
      </c>
      <c r="E17" s="94" t="s">
        <v>49</v>
      </c>
      <c r="F17" s="95">
        <v>1</v>
      </c>
      <c r="G17" s="159"/>
      <c r="H17" s="158" t="s">
        <v>64</v>
      </c>
      <c r="I17" s="158" t="s">
        <v>64</v>
      </c>
      <c r="J17" s="158" t="s">
        <v>64</v>
      </c>
      <c r="K17" s="158" t="s">
        <v>64</v>
      </c>
      <c r="L17" s="159"/>
      <c r="M17" s="159"/>
    </row>
    <row r="18" ht="102" spans="1:13">
      <c r="A18" s="91" t="s">
        <v>65</v>
      </c>
      <c r="B18" s="91" t="s">
        <v>66</v>
      </c>
      <c r="C18" s="102" t="s">
        <v>67</v>
      </c>
      <c r="D18" s="95">
        <v>1</v>
      </c>
      <c r="E18" s="94" t="s">
        <v>68</v>
      </c>
      <c r="F18" s="95">
        <v>1</v>
      </c>
      <c r="G18" s="159"/>
      <c r="H18" s="158" t="s">
        <v>69</v>
      </c>
      <c r="I18" s="158" t="s">
        <v>69</v>
      </c>
      <c r="J18" s="158" t="s">
        <v>69</v>
      </c>
      <c r="K18" s="158" t="s">
        <v>69</v>
      </c>
      <c r="L18" s="159"/>
      <c r="M18" s="159"/>
    </row>
    <row r="19" ht="63.75" spans="1:13">
      <c r="A19" s="100" t="s">
        <v>70</v>
      </c>
      <c r="B19" s="91" t="s">
        <v>71</v>
      </c>
      <c r="C19" s="102" t="s">
        <v>72</v>
      </c>
      <c r="D19" s="103" t="s">
        <v>73</v>
      </c>
      <c r="E19" s="104"/>
      <c r="F19" s="95">
        <v>2</v>
      </c>
      <c r="G19" s="159"/>
      <c r="H19" s="159"/>
      <c r="I19" s="158" t="s">
        <v>74</v>
      </c>
      <c r="J19" s="158" t="s">
        <v>74</v>
      </c>
      <c r="K19" s="159"/>
      <c r="L19" s="159"/>
      <c r="M19" s="159"/>
    </row>
    <row r="20" ht="38.25" spans="1:13">
      <c r="A20" s="91" t="s">
        <v>75</v>
      </c>
      <c r="B20" s="91" t="s">
        <v>76</v>
      </c>
      <c r="C20" s="161" t="s">
        <v>77</v>
      </c>
      <c r="D20" s="95">
        <v>3</v>
      </c>
      <c r="E20" s="94" t="s">
        <v>49</v>
      </c>
      <c r="F20" s="95">
        <v>2</v>
      </c>
      <c r="G20" s="159"/>
      <c r="H20" s="159"/>
      <c r="I20" s="158" t="s">
        <v>78</v>
      </c>
      <c r="J20" s="158" t="s">
        <v>78</v>
      </c>
      <c r="K20" s="159"/>
      <c r="L20" s="159"/>
      <c r="M20" s="159"/>
    </row>
    <row r="21" spans="1:13">
      <c r="A21" s="105"/>
      <c r="B21" s="91"/>
      <c r="C21" s="102"/>
      <c r="D21" s="95"/>
      <c r="E21" s="94"/>
      <c r="F21" s="95"/>
      <c r="G21" s="159"/>
      <c r="H21" s="159"/>
      <c r="I21" s="159"/>
      <c r="J21" s="159"/>
      <c r="K21" s="159"/>
      <c r="L21" s="159"/>
      <c r="M21" s="159"/>
    </row>
    <row r="22" spans="1:13">
      <c r="A22" s="101" t="s">
        <v>79</v>
      </c>
      <c r="B22" s="87"/>
      <c r="C22" s="87"/>
      <c r="D22" s="89"/>
      <c r="E22" s="90"/>
      <c r="F22" s="90"/>
      <c r="G22" s="129"/>
      <c r="H22" s="129"/>
      <c r="I22" s="129"/>
      <c r="J22" s="129"/>
      <c r="K22" s="129"/>
      <c r="L22" s="129"/>
      <c r="M22" s="129"/>
    </row>
    <row r="23" ht="60" spans="1:13">
      <c r="A23" s="91" t="s">
        <v>80</v>
      </c>
      <c r="B23" s="91" t="s">
        <v>81</v>
      </c>
      <c r="C23" s="106" t="s">
        <v>82</v>
      </c>
      <c r="D23" s="93">
        <v>1</v>
      </c>
      <c r="E23" s="94" t="s">
        <v>21</v>
      </c>
      <c r="F23" s="95">
        <v>1</v>
      </c>
      <c r="G23" s="158" t="s">
        <v>43</v>
      </c>
      <c r="H23" s="158" t="s">
        <v>44</v>
      </c>
      <c r="I23" s="158" t="s">
        <v>38</v>
      </c>
      <c r="J23" s="158" t="s">
        <v>40</v>
      </c>
      <c r="K23" s="158" t="s">
        <v>39</v>
      </c>
      <c r="L23" s="158" t="s">
        <v>42</v>
      </c>
      <c r="M23" s="158" t="s">
        <v>41</v>
      </c>
    </row>
    <row r="24" ht="45" spans="1:13">
      <c r="A24" s="91" t="s">
        <v>83</v>
      </c>
      <c r="B24" s="161" t="s">
        <v>84</v>
      </c>
      <c r="C24" s="160" t="s">
        <v>85</v>
      </c>
      <c r="D24" s="93">
        <v>1</v>
      </c>
      <c r="E24" s="94" t="s">
        <v>16</v>
      </c>
      <c r="F24" s="95">
        <v>1</v>
      </c>
      <c r="G24" s="158" t="s">
        <v>86</v>
      </c>
      <c r="H24" s="158" t="s">
        <v>86</v>
      </c>
      <c r="I24" s="158" t="s">
        <v>86</v>
      </c>
      <c r="J24" s="158" t="s">
        <v>86</v>
      </c>
      <c r="K24" s="158" t="s">
        <v>86</v>
      </c>
      <c r="L24" s="158" t="s">
        <v>86</v>
      </c>
      <c r="M24" s="158" t="s">
        <v>86</v>
      </c>
    </row>
  </sheetData>
  <mergeCells count="14">
    <mergeCell ref="D3:E3"/>
    <mergeCell ref="D19:E19"/>
    <mergeCell ref="A1:A2"/>
    <mergeCell ref="B1:B2"/>
    <mergeCell ref="C1:C2"/>
    <mergeCell ref="F1:F2"/>
    <mergeCell ref="G1:G2"/>
    <mergeCell ref="H1:H2"/>
    <mergeCell ref="I1:I2"/>
    <mergeCell ref="J1:J2"/>
    <mergeCell ref="K1:K2"/>
    <mergeCell ref="L1:L2"/>
    <mergeCell ref="M1:M2"/>
    <mergeCell ref="D1:E2"/>
  </mergeCells>
  <conditionalFormatting sqref="C5">
    <cfRule type="duplicateValues" dxfId="0" priority="3"/>
  </conditionalFormatting>
  <conditionalFormatting sqref="C8">
    <cfRule type="duplicateValues" dxfId="0" priority="4"/>
  </conditionalFormatting>
  <conditionalFormatting sqref="C9">
    <cfRule type="duplicateValues" dxfId="0" priority="1"/>
    <cfRule type="duplicateValues" dxfId="0" priority="2"/>
  </conditionalFormatting>
  <conditionalFormatting sqref="C6:C8">
    <cfRule type="duplicateValues" dxfId="0" priority="5"/>
  </conditionalFormatting>
  <pageMargins left="0.7" right="0.7" top="0.75" bottom="0.75" header="0.3" footer="0.3"/>
  <pageSetup paperSize="1" orientation="portrait" horizontalDpi="360" verticalDpi="36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5"/>
  <sheetViews>
    <sheetView zoomScale="80" zoomScaleNormal="80" workbookViewId="0">
      <selection activeCell="P13" sqref="P13"/>
    </sheetView>
  </sheetViews>
  <sheetFormatPr defaultColWidth="9" defaultRowHeight="15" outlineLevelCol="4"/>
  <cols>
    <col min="1" max="1" width="28.1809523809524" customWidth="1"/>
    <col min="2" max="3" width="10.3619047619048" customWidth="1"/>
    <col min="5" max="5" width="7.81904761904762" style="150" customWidth="1"/>
  </cols>
  <sheetData>
    <row r="1" ht="29" customHeight="1" spans="1:5">
      <c r="A1" s="69" t="s">
        <v>87</v>
      </c>
      <c r="B1" s="151" t="s">
        <v>88</v>
      </c>
      <c r="C1" s="152"/>
      <c r="D1" s="153"/>
      <c r="E1" s="70" t="s">
        <v>89</v>
      </c>
    </row>
    <row r="2" spans="1:5">
      <c r="A2" s="76"/>
      <c r="B2" s="144" t="s">
        <v>90</v>
      </c>
      <c r="C2" s="144" t="s">
        <v>91</v>
      </c>
      <c r="D2" s="144" t="s">
        <v>92</v>
      </c>
      <c r="E2" s="76"/>
    </row>
    <row r="3" spans="1:5">
      <c r="A3" s="81"/>
      <c r="B3" s="145"/>
      <c r="C3" s="145"/>
      <c r="D3" s="145"/>
      <c r="E3" s="145"/>
    </row>
    <row r="4" spans="1:5">
      <c r="A4" s="86" t="s">
        <v>12</v>
      </c>
      <c r="B4" s="146"/>
      <c r="C4" s="146"/>
      <c r="D4" s="146"/>
      <c r="E4" s="146"/>
    </row>
    <row r="5" spans="1:5">
      <c r="A5" s="91" t="s">
        <v>13</v>
      </c>
      <c r="B5" s="147">
        <f>RENC!BO12</f>
        <v>36</v>
      </c>
      <c r="C5" s="147">
        <f>RENC!BO12</f>
        <v>36</v>
      </c>
      <c r="D5" s="154">
        <f>C5/B5*100</f>
        <v>100</v>
      </c>
      <c r="E5" s="155"/>
    </row>
    <row r="6" spans="1:5">
      <c r="A6" s="91" t="s">
        <v>18</v>
      </c>
      <c r="B6" s="147">
        <f>RENC!BO13</f>
        <v>102</v>
      </c>
      <c r="C6" s="147">
        <f>RENC!BO13</f>
        <v>102</v>
      </c>
      <c r="D6" s="154">
        <f t="shared" ref="D6:D34" si="0">C6/B6*100</f>
        <v>100</v>
      </c>
      <c r="E6" s="155"/>
    </row>
    <row r="7" spans="1:5">
      <c r="A7" s="91" t="s">
        <v>23</v>
      </c>
      <c r="B7" s="147">
        <f>RENC!BO14</f>
        <v>100</v>
      </c>
      <c r="C7" s="147">
        <f>RENC!BO14</f>
        <v>100</v>
      </c>
      <c r="D7" s="154">
        <f t="shared" si="0"/>
        <v>100</v>
      </c>
      <c r="E7" s="155"/>
    </row>
    <row r="8" spans="1:5">
      <c r="A8" s="91" t="s">
        <v>27</v>
      </c>
      <c r="B8" s="147">
        <f>RENC!BO15</f>
        <v>153</v>
      </c>
      <c r="C8" s="147">
        <f>RENC!BO15</f>
        <v>153</v>
      </c>
      <c r="D8" s="154">
        <f t="shared" si="0"/>
        <v>100</v>
      </c>
      <c r="E8" s="155"/>
    </row>
    <row r="9" spans="1:5">
      <c r="A9" s="96" t="s">
        <v>31</v>
      </c>
      <c r="B9" s="147">
        <f>RENC!BO16</f>
        <v>34</v>
      </c>
      <c r="C9" s="147">
        <f>RENC!BO16</f>
        <v>34</v>
      </c>
      <c r="D9" s="154">
        <f t="shared" si="0"/>
        <v>100</v>
      </c>
      <c r="E9" s="155"/>
    </row>
    <row r="10" spans="1:5">
      <c r="A10" s="100" t="s">
        <v>93</v>
      </c>
      <c r="B10" s="147">
        <f>RENC!BO17</f>
        <v>7</v>
      </c>
      <c r="C10" s="147">
        <f>RENC!BO17</f>
        <v>7</v>
      </c>
      <c r="D10" s="154">
        <f t="shared" si="0"/>
        <v>100</v>
      </c>
      <c r="E10" s="155"/>
    </row>
    <row r="11" spans="1:5">
      <c r="A11" s="100" t="s">
        <v>94</v>
      </c>
      <c r="B11" s="147">
        <f>RENC!BO18</f>
        <v>7</v>
      </c>
      <c r="C11" s="147">
        <f>RENC!BO18</f>
        <v>7</v>
      </c>
      <c r="D11" s="154">
        <f t="shared" si="0"/>
        <v>100</v>
      </c>
      <c r="E11" s="155"/>
    </row>
    <row r="12" spans="1:5">
      <c r="A12" s="100" t="s">
        <v>95</v>
      </c>
      <c r="B12" s="147">
        <f>RENC!BO19</f>
        <v>7</v>
      </c>
      <c r="C12" s="147">
        <f>RENC!BO19</f>
        <v>7</v>
      </c>
      <c r="D12" s="154">
        <f t="shared" si="0"/>
        <v>100</v>
      </c>
      <c r="E12" s="155"/>
    </row>
    <row r="13" spans="1:5">
      <c r="A13" s="100" t="s">
        <v>96</v>
      </c>
      <c r="B13" s="147">
        <f>RENC!BO20</f>
        <v>8</v>
      </c>
      <c r="C13" s="147">
        <f>RENC!BO20</f>
        <v>8</v>
      </c>
      <c r="D13" s="154">
        <f t="shared" si="0"/>
        <v>100</v>
      </c>
      <c r="E13" s="155"/>
    </row>
    <row r="14" spans="1:5">
      <c r="A14" s="100" t="s">
        <v>97</v>
      </c>
      <c r="B14" s="147">
        <f>RENC!BO23</f>
        <v>7</v>
      </c>
      <c r="C14" s="147">
        <f>RENC!BO23</f>
        <v>7</v>
      </c>
      <c r="D14" s="154">
        <f t="shared" si="0"/>
        <v>100</v>
      </c>
      <c r="E14" s="155"/>
    </row>
    <row r="15" spans="1:5">
      <c r="A15" s="100"/>
      <c r="B15" s="147"/>
      <c r="C15" s="147"/>
      <c r="D15" s="154"/>
      <c r="E15" s="155"/>
    </row>
    <row r="16" spans="1:5">
      <c r="A16" s="101" t="s">
        <v>45</v>
      </c>
      <c r="B16" s="146"/>
      <c r="C16" s="146"/>
      <c r="D16" s="156"/>
      <c r="E16" s="156"/>
    </row>
    <row r="17" spans="1:5">
      <c r="A17" s="91" t="s">
        <v>46</v>
      </c>
      <c r="B17" s="147">
        <f>RENC!BO26</f>
        <v>0</v>
      </c>
      <c r="C17" s="147">
        <f>RENC!BO26</f>
        <v>0</v>
      </c>
      <c r="D17" s="154" t="e">
        <f t="shared" si="0"/>
        <v>#DIV/0!</v>
      </c>
      <c r="E17" s="155"/>
    </row>
    <row r="18" spans="1:5">
      <c r="A18" s="91" t="s">
        <v>50</v>
      </c>
      <c r="B18" s="147">
        <f>RENC!BO27</f>
        <v>0</v>
      </c>
      <c r="C18" s="147">
        <f>RENC!BO27</f>
        <v>0</v>
      </c>
      <c r="D18" s="154" t="e">
        <f t="shared" si="0"/>
        <v>#DIV/0!</v>
      </c>
      <c r="E18" s="155"/>
    </row>
    <row r="19" spans="1:5">
      <c r="A19" s="91" t="s">
        <v>98</v>
      </c>
      <c r="B19" s="147">
        <f>RENC!BO28</f>
        <v>7</v>
      </c>
      <c r="C19" s="147">
        <f>RENC!BO28</f>
        <v>7</v>
      </c>
      <c r="D19" s="154">
        <f t="shared" si="0"/>
        <v>100</v>
      </c>
      <c r="E19" s="155"/>
    </row>
    <row r="20" spans="1:5">
      <c r="A20" s="91" t="s">
        <v>99</v>
      </c>
      <c r="B20" s="147">
        <f>RENC!BO29</f>
        <v>9</v>
      </c>
      <c r="C20" s="147">
        <f>RENC!BO29</f>
        <v>9</v>
      </c>
      <c r="D20" s="154">
        <f t="shared" si="0"/>
        <v>100</v>
      </c>
      <c r="E20" s="155"/>
    </row>
    <row r="21" spans="1:5">
      <c r="A21" s="91" t="s">
        <v>100</v>
      </c>
      <c r="B21" s="147">
        <f>RENC!BO30</f>
        <v>12</v>
      </c>
      <c r="C21" s="147">
        <f>RENC!BO30</f>
        <v>12</v>
      </c>
      <c r="D21" s="154">
        <f t="shared" si="0"/>
        <v>100</v>
      </c>
      <c r="E21" s="155"/>
    </row>
    <row r="22" spans="1:5">
      <c r="A22" s="91" t="s">
        <v>101</v>
      </c>
      <c r="B22" s="147">
        <f>RENC!BO31</f>
        <v>12</v>
      </c>
      <c r="C22" s="147">
        <f>RENC!BO31</f>
        <v>12</v>
      </c>
      <c r="D22" s="154">
        <f t="shared" si="0"/>
        <v>100</v>
      </c>
      <c r="E22" s="155"/>
    </row>
    <row r="23" spans="1:5">
      <c r="A23" s="100" t="s">
        <v>102</v>
      </c>
      <c r="B23" s="147">
        <f>RENC!BO32</f>
        <v>16</v>
      </c>
      <c r="C23" s="147">
        <f>RENC!BO32</f>
        <v>16</v>
      </c>
      <c r="D23" s="154">
        <f t="shared" si="0"/>
        <v>100</v>
      </c>
      <c r="E23" s="155"/>
    </row>
    <row r="24" spans="1:5">
      <c r="A24" s="91" t="s">
        <v>103</v>
      </c>
      <c r="B24" s="147">
        <f>RENC!BO33</f>
        <v>16</v>
      </c>
      <c r="C24" s="147">
        <f>RENC!BO33</f>
        <v>16</v>
      </c>
      <c r="D24" s="154">
        <f t="shared" si="0"/>
        <v>100</v>
      </c>
      <c r="E24" s="155"/>
    </row>
    <row r="25" spans="1:5">
      <c r="A25" s="105"/>
      <c r="B25" s="147"/>
      <c r="C25" s="147"/>
      <c r="D25" s="154"/>
      <c r="E25" s="155"/>
    </row>
    <row r="26" spans="1:5">
      <c r="A26" s="101" t="s">
        <v>79</v>
      </c>
      <c r="B26" s="146"/>
      <c r="C26" s="146"/>
      <c r="D26" s="156"/>
      <c r="E26" s="156"/>
    </row>
    <row r="27" spans="1:5">
      <c r="A27" s="91" t="s">
        <v>104</v>
      </c>
      <c r="B27" s="147">
        <f>RENC!BO36</f>
        <v>7</v>
      </c>
      <c r="C27" s="147">
        <f>RENC!BO36</f>
        <v>7</v>
      </c>
      <c r="D27" s="154">
        <f t="shared" si="0"/>
        <v>100</v>
      </c>
      <c r="E27" s="155"/>
    </row>
    <row r="28" spans="1:5">
      <c r="A28" s="91" t="s">
        <v>105</v>
      </c>
      <c r="B28" s="147">
        <f>RENC!BO37</f>
        <v>7</v>
      </c>
      <c r="C28" s="147">
        <f>RENC!BO37</f>
        <v>7</v>
      </c>
      <c r="D28" s="154">
        <f t="shared" si="0"/>
        <v>100</v>
      </c>
      <c r="E28" s="155"/>
    </row>
    <row r="29" spans="1:5">
      <c r="A29" s="91" t="s">
        <v>106</v>
      </c>
      <c r="B29" s="147">
        <f>RENC!BO38</f>
        <v>7</v>
      </c>
      <c r="C29" s="147">
        <f>RENC!BO38</f>
        <v>7</v>
      </c>
      <c r="D29" s="154">
        <f t="shared" si="0"/>
        <v>100</v>
      </c>
      <c r="E29" s="155"/>
    </row>
    <row r="30" spans="1:5">
      <c r="A30" s="91" t="s">
        <v>107</v>
      </c>
      <c r="B30" s="147">
        <f>RENC!BO39</f>
        <v>7</v>
      </c>
      <c r="C30" s="147">
        <f>RENC!BO39</f>
        <v>7</v>
      </c>
      <c r="D30" s="154">
        <f t="shared" si="0"/>
        <v>100</v>
      </c>
      <c r="E30" s="155"/>
    </row>
    <row r="31" spans="1:5">
      <c r="A31" s="91" t="s">
        <v>108</v>
      </c>
      <c r="B31" s="147">
        <f>RENC!BO40</f>
        <v>7</v>
      </c>
      <c r="C31" s="147">
        <f>RENC!BO40</f>
        <v>7</v>
      </c>
      <c r="D31" s="154">
        <f t="shared" si="0"/>
        <v>100</v>
      </c>
      <c r="E31" s="155"/>
    </row>
    <row r="32" spans="1:5">
      <c r="A32" s="91" t="s">
        <v>109</v>
      </c>
      <c r="B32" s="147">
        <f>RENC!BO41</f>
        <v>8</v>
      </c>
      <c r="C32" s="147">
        <f>RENC!BO41</f>
        <v>8</v>
      </c>
      <c r="D32" s="154">
        <f t="shared" si="0"/>
        <v>100</v>
      </c>
      <c r="E32" s="155"/>
    </row>
    <row r="33" spans="1:5">
      <c r="A33" s="91" t="s">
        <v>110</v>
      </c>
      <c r="B33" s="147">
        <f>RENC!BO42</f>
        <v>8</v>
      </c>
      <c r="C33" s="147">
        <f>RENC!BO42</f>
        <v>8</v>
      </c>
      <c r="D33" s="154">
        <f t="shared" si="0"/>
        <v>100</v>
      </c>
      <c r="E33" s="155"/>
    </row>
    <row r="34" spans="1:5">
      <c r="A34" s="91" t="s">
        <v>83</v>
      </c>
      <c r="B34" s="147">
        <f>RENC!BO43</f>
        <v>84</v>
      </c>
      <c r="C34" s="147">
        <f>RENC!BO43</f>
        <v>84</v>
      </c>
      <c r="D34" s="154">
        <f t="shared" si="0"/>
        <v>100</v>
      </c>
      <c r="E34" s="155"/>
    </row>
    <row r="35" spans="2:3">
      <c r="B35" s="147"/>
      <c r="C35" s="147"/>
    </row>
  </sheetData>
  <mergeCells count="3">
    <mergeCell ref="B1:D1"/>
    <mergeCell ref="A1:A2"/>
    <mergeCell ref="E1:E2"/>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BT288"/>
  <sheetViews>
    <sheetView zoomScale="60" zoomScaleNormal="60" workbookViewId="0">
      <pane xSplit="14" ySplit="9" topLeftCell="BK10" activePane="bottomRight" state="frozen"/>
      <selection/>
      <selection pane="topRight"/>
      <selection pane="bottomLeft"/>
      <selection pane="bottomRight" activeCell="P13" sqref="P13"/>
    </sheetView>
  </sheetViews>
  <sheetFormatPr defaultColWidth="9.08571428571429" defaultRowHeight="12.75"/>
  <cols>
    <col min="1" max="1" width="23.9047619047619" style="54" customWidth="1"/>
    <col min="2" max="2" width="52" style="50" customWidth="1"/>
    <col min="3" max="3" width="31.6285714285714" style="54" customWidth="1"/>
    <col min="4" max="4" width="4.45714285714286" style="55" customWidth="1"/>
    <col min="5" max="5" width="10" style="54" customWidth="1"/>
    <col min="6" max="6" width="13.0857142857143" style="55" customWidth="1"/>
    <col min="7" max="7" width="4.62857142857143" style="55" customWidth="1"/>
    <col min="8" max="8" width="7.54285714285714" style="55" customWidth="1"/>
    <col min="9" max="9" width="7.45714285714286" style="55" customWidth="1"/>
    <col min="10" max="10" width="7.54285714285714" style="55" customWidth="1"/>
    <col min="11" max="12" width="7.62857142857143" style="55" customWidth="1"/>
    <col min="13" max="13" width="7.08571428571429" style="55" customWidth="1"/>
    <col min="14" max="14" width="11.9047619047619" style="55" customWidth="1"/>
    <col min="15" max="15" width="5.54285714285714" style="56" customWidth="1"/>
    <col min="16" max="16" width="7.90476190476191" style="57" customWidth="1"/>
    <col min="17" max="17" width="6.62857142857143" style="56" customWidth="1"/>
    <col min="18" max="18" width="6.62857142857143" style="57" customWidth="1"/>
    <col min="19" max="19" width="9.18095238095238" style="58" customWidth="1"/>
    <col min="20" max="20" width="8.08571428571429" style="59" customWidth="1"/>
    <col min="21" max="21" width="9" style="56" customWidth="1"/>
    <col min="22" max="22" width="9" style="57" customWidth="1"/>
    <col min="23" max="23" width="9.36190476190476" style="56" customWidth="1"/>
    <col min="24" max="24" width="8.08571428571429" style="57" customWidth="1"/>
    <col min="25" max="25" width="9" style="56" customWidth="1"/>
    <col min="26" max="26" width="9" style="57" customWidth="1"/>
    <col min="27" max="27" width="9.36190476190476" style="56" customWidth="1"/>
    <col min="28" max="28" width="7.90476190476191" style="57" customWidth="1"/>
    <col min="29" max="29" width="7.90476190476191" style="56" customWidth="1"/>
    <col min="30" max="30" width="8.81904761904762" style="57" customWidth="1"/>
    <col min="31" max="31" width="9.18095238095238" style="56" customWidth="1"/>
    <col min="32" max="32" width="9.18095238095238" style="57" customWidth="1"/>
    <col min="33" max="33" width="8.45714285714286" style="56" customWidth="1"/>
    <col min="34" max="34" width="9.36190476190476" style="57" customWidth="1"/>
    <col min="35" max="35" width="9.36190476190476" style="56" customWidth="1"/>
    <col min="36" max="36" width="9.81904761904762" style="57" customWidth="1"/>
    <col min="37" max="37" width="8.08571428571429" style="56" customWidth="1"/>
    <col min="38" max="38" width="6.81904761904762" style="57" customWidth="1"/>
    <col min="39" max="39" width="6.81904761904762" style="56" customWidth="1"/>
    <col min="40" max="40" width="6.81904761904762" style="57" customWidth="1"/>
    <col min="41" max="41" width="5.18095238095238" style="56" customWidth="1"/>
    <col min="42" max="42" width="5.18095238095238" style="57" customWidth="1"/>
    <col min="43" max="43" width="6.08571428571429" style="56" customWidth="1"/>
    <col min="44" max="44" width="6.08571428571429" style="57" customWidth="1"/>
    <col min="45" max="45" width="6.08571428571429" style="56" customWidth="1"/>
    <col min="46" max="46" width="6.08571428571429" style="57" customWidth="1"/>
    <col min="47" max="47" width="7.18095238095238" style="56" customWidth="1"/>
    <col min="48" max="48" width="7.18095238095238" style="57" customWidth="1"/>
    <col min="49" max="49" width="7.18095238095238" style="56" customWidth="1"/>
    <col min="50" max="50" width="6" style="57" customWidth="1"/>
    <col min="51" max="51" width="7.08571428571429" style="56" customWidth="1"/>
    <col min="52" max="52" width="7.08571428571429" style="57" customWidth="1"/>
    <col min="53" max="53" width="7.08571428571429" style="60" customWidth="1"/>
    <col min="54" max="54" width="6.72380952380952" style="60" customWidth="1"/>
    <col min="55" max="55" width="5.81904761904762" style="60" customWidth="1"/>
    <col min="56" max="58" width="6.90476190476191" style="60" customWidth="1"/>
    <col min="59" max="59" width="6.36190476190476" style="60" customWidth="1"/>
    <col min="60" max="62" width="7.45714285714286" style="60" customWidth="1"/>
    <col min="63" max="63" width="6" style="60" customWidth="1"/>
    <col min="64" max="64" width="6.81904761904762" style="60" customWidth="1"/>
    <col min="65" max="65" width="7.08571428571429" style="60" customWidth="1"/>
    <col min="66" max="66" width="7.08571428571429" style="57" customWidth="1"/>
    <col min="67" max="67" width="9.45714285714286" style="60" customWidth="1"/>
    <col min="68" max="16384" width="9.08571428571429" style="60"/>
  </cols>
  <sheetData>
    <row r="1" spans="16:66">
      <c r="P1" s="56"/>
      <c r="R1" s="56"/>
      <c r="S1" s="56"/>
      <c r="T1" s="56"/>
      <c r="V1" s="56"/>
      <c r="X1" s="56"/>
      <c r="Z1" s="56"/>
      <c r="AB1" s="56"/>
      <c r="AD1" s="56"/>
      <c r="AF1" s="56"/>
      <c r="AH1" s="56"/>
      <c r="AJ1" s="56"/>
      <c r="AL1" s="56"/>
      <c r="AN1" s="60"/>
      <c r="AO1" s="60"/>
      <c r="AP1" s="60"/>
      <c r="AQ1" s="60"/>
      <c r="AR1" s="60"/>
      <c r="AS1" s="60"/>
      <c r="AT1" s="60"/>
      <c r="AU1" s="60"/>
      <c r="AV1" s="60"/>
      <c r="AW1" s="60"/>
      <c r="AX1" s="60"/>
      <c r="AY1" s="60"/>
      <c r="AZ1" s="60"/>
      <c r="BA1" s="56"/>
      <c r="BB1" s="56"/>
      <c r="BC1" s="56"/>
      <c r="BD1" s="56"/>
      <c r="BE1" s="56"/>
      <c r="BF1" s="58"/>
      <c r="BG1" s="58"/>
      <c r="BH1" s="56"/>
      <c r="BI1" s="56"/>
      <c r="BJ1" s="56"/>
      <c r="BK1" s="56"/>
      <c r="BL1" s="56"/>
      <c r="BM1" s="56"/>
      <c r="BN1" s="56"/>
    </row>
    <row r="2" s="47" customFormat="1" ht="33.75" spans="1:72">
      <c r="A2" s="61" t="s">
        <v>111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2"/>
      <c r="BP2" s="123"/>
      <c r="BQ2" s="58"/>
      <c r="BR2" s="58"/>
      <c r="BS2" s="58"/>
      <c r="BT2" s="58"/>
    </row>
    <row r="3" s="47" customFormat="1" ht="33.75" spans="1:72">
      <c r="A3" s="61" t="s">
        <v>112</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2"/>
      <c r="BP3" s="123"/>
      <c r="BQ3" s="58"/>
      <c r="BR3" s="58"/>
      <c r="BS3" s="58"/>
      <c r="BT3" s="58"/>
    </row>
    <row r="4" s="47" customFormat="1" ht="33.75" spans="1:72">
      <c r="A4" s="61" t="s">
        <v>113</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2"/>
      <c r="BP4" s="123"/>
      <c r="BQ4" s="58"/>
      <c r="BR4" s="58"/>
      <c r="BS4" s="58"/>
      <c r="BT4" s="58"/>
    </row>
    <row r="5" s="47" customFormat="1" ht="33.75" spans="1:72">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123"/>
      <c r="BQ5" s="58"/>
      <c r="BR5" s="58"/>
      <c r="BS5" s="58"/>
      <c r="BT5" s="58"/>
    </row>
    <row r="6" spans="1:67">
      <c r="A6" s="64"/>
      <c r="B6" s="65"/>
      <c r="C6" s="64"/>
      <c r="D6" s="64"/>
      <c r="E6" s="64"/>
      <c r="F6" s="64"/>
      <c r="G6" s="64"/>
      <c r="H6" s="64"/>
      <c r="I6" s="64"/>
      <c r="J6" s="64"/>
      <c r="K6" s="64"/>
      <c r="L6" s="64"/>
      <c r="M6" s="64"/>
      <c r="N6" s="64"/>
      <c r="O6" s="123"/>
      <c r="P6" s="123"/>
      <c r="Q6" s="123"/>
      <c r="R6" s="123"/>
      <c r="S6" s="123"/>
      <c r="T6" s="123"/>
      <c r="U6" s="123"/>
      <c r="V6" s="123"/>
      <c r="W6" s="123"/>
      <c r="X6" s="123"/>
      <c r="Y6" s="123"/>
      <c r="Z6" s="123"/>
      <c r="AA6" s="123"/>
      <c r="AB6" s="123"/>
      <c r="AC6" s="123"/>
      <c r="AD6" s="123"/>
      <c r="AE6" s="123"/>
      <c r="AF6" s="123"/>
      <c r="AG6" s="123"/>
      <c r="AH6" s="123"/>
      <c r="AJ6" s="56"/>
      <c r="AL6" s="123"/>
      <c r="AM6" s="123"/>
      <c r="AN6" s="58"/>
      <c r="AO6" s="58"/>
      <c r="AP6" s="58"/>
      <c r="AQ6" s="58"/>
      <c r="AR6" s="58"/>
      <c r="AS6" s="58"/>
      <c r="AT6" s="136"/>
      <c r="AU6" s="136"/>
      <c r="AV6" s="137"/>
      <c r="AW6" s="58"/>
      <c r="AX6" s="60"/>
      <c r="AY6" s="60"/>
      <c r="AZ6" s="60"/>
      <c r="BJ6" s="136" t="s">
        <v>114</v>
      </c>
      <c r="BK6" s="136"/>
      <c r="BL6" s="137" t="s">
        <v>115</v>
      </c>
      <c r="BN6" s="123"/>
      <c r="BO6" s="142"/>
    </row>
    <row r="7" s="48" customFormat="1" spans="1:67">
      <c r="A7" s="66"/>
      <c r="B7" s="67"/>
      <c r="C7" s="66"/>
      <c r="D7" s="68"/>
      <c r="E7" s="66"/>
      <c r="F7" s="68"/>
      <c r="G7" s="68"/>
      <c r="H7" s="68"/>
      <c r="I7" s="68"/>
      <c r="J7" s="68"/>
      <c r="K7" s="68"/>
      <c r="L7" s="68"/>
      <c r="M7" s="68"/>
      <c r="N7" s="68"/>
      <c r="O7" s="124" t="s">
        <v>116</v>
      </c>
      <c r="P7" s="125"/>
      <c r="Q7" s="125"/>
      <c r="R7" s="125"/>
      <c r="S7" s="125"/>
      <c r="T7" s="125"/>
      <c r="U7" s="125"/>
      <c r="V7" s="125"/>
      <c r="W7" s="125"/>
      <c r="X7" s="125"/>
      <c r="Y7" s="125"/>
      <c r="Z7" s="125"/>
      <c r="AA7" s="132"/>
      <c r="AB7" s="133" t="s">
        <v>117</v>
      </c>
      <c r="AC7" s="133"/>
      <c r="AD7" s="133"/>
      <c r="AE7" s="133"/>
      <c r="AF7" s="133"/>
      <c r="AG7" s="133"/>
      <c r="AH7" s="133"/>
      <c r="AI7" s="133"/>
      <c r="AJ7" s="133"/>
      <c r="AK7" s="133"/>
      <c r="AL7" s="133"/>
      <c r="AM7" s="133"/>
      <c r="AN7" s="133"/>
      <c r="AO7" s="138" t="s">
        <v>118</v>
      </c>
      <c r="AP7" s="133"/>
      <c r="AQ7" s="133"/>
      <c r="AR7" s="133"/>
      <c r="AS7" s="133"/>
      <c r="AT7" s="133"/>
      <c r="AU7" s="133"/>
      <c r="AV7" s="133"/>
      <c r="AW7" s="133"/>
      <c r="AX7" s="133"/>
      <c r="AY7" s="133"/>
      <c r="AZ7" s="133"/>
      <c r="BA7" s="139"/>
      <c r="BB7" s="138" t="s">
        <v>119</v>
      </c>
      <c r="BC7" s="133"/>
      <c r="BD7" s="133"/>
      <c r="BE7" s="133"/>
      <c r="BF7" s="133"/>
      <c r="BG7" s="133"/>
      <c r="BH7" s="133"/>
      <c r="BI7" s="133"/>
      <c r="BJ7" s="133"/>
      <c r="BK7" s="133"/>
      <c r="BL7" s="133"/>
      <c r="BM7" s="133"/>
      <c r="BN7" s="139"/>
      <c r="BO7" s="142"/>
    </row>
    <row r="8" s="49" customFormat="1" ht="15" spans="1:67">
      <c r="A8" s="69" t="s">
        <v>0</v>
      </c>
      <c r="B8" s="70" t="s">
        <v>1</v>
      </c>
      <c r="C8" s="71" t="s">
        <v>2</v>
      </c>
      <c r="D8" s="72" t="s">
        <v>3</v>
      </c>
      <c r="E8" s="73"/>
      <c r="F8" s="70" t="s">
        <v>4</v>
      </c>
      <c r="G8" s="74" t="s">
        <v>120</v>
      </c>
      <c r="H8" s="75"/>
      <c r="I8" s="75"/>
      <c r="J8" s="75"/>
      <c r="K8" s="75"/>
      <c r="L8" s="75"/>
      <c r="M8" s="126"/>
      <c r="N8" s="71" t="s">
        <v>121</v>
      </c>
      <c r="O8" s="127">
        <v>43101</v>
      </c>
      <c r="P8" s="127">
        <f>O8+6</f>
        <v>43107</v>
      </c>
      <c r="Q8" s="127">
        <f t="shared" ref="Q8:BN8" si="0">P8+7</f>
        <v>43114</v>
      </c>
      <c r="R8" s="127">
        <f t="shared" si="0"/>
        <v>43121</v>
      </c>
      <c r="S8" s="127">
        <f t="shared" si="0"/>
        <v>43128</v>
      </c>
      <c r="T8" s="127">
        <f t="shared" si="0"/>
        <v>43135</v>
      </c>
      <c r="U8" s="127">
        <f t="shared" si="0"/>
        <v>43142</v>
      </c>
      <c r="V8" s="127">
        <f t="shared" si="0"/>
        <v>43149</v>
      </c>
      <c r="W8" s="127">
        <f t="shared" si="0"/>
        <v>43156</v>
      </c>
      <c r="X8" s="127">
        <f t="shared" si="0"/>
        <v>43163</v>
      </c>
      <c r="Y8" s="127">
        <f t="shared" si="0"/>
        <v>43170</v>
      </c>
      <c r="Z8" s="127">
        <f t="shared" si="0"/>
        <v>43177</v>
      </c>
      <c r="AA8" s="127">
        <f t="shared" si="0"/>
        <v>43184</v>
      </c>
      <c r="AB8" s="127">
        <f t="shared" si="0"/>
        <v>43191</v>
      </c>
      <c r="AC8" s="127">
        <f t="shared" si="0"/>
        <v>43198</v>
      </c>
      <c r="AD8" s="127">
        <f t="shared" si="0"/>
        <v>43205</v>
      </c>
      <c r="AE8" s="127">
        <f t="shared" si="0"/>
        <v>43212</v>
      </c>
      <c r="AF8" s="127">
        <f t="shared" si="0"/>
        <v>43219</v>
      </c>
      <c r="AG8" s="127">
        <f t="shared" si="0"/>
        <v>43226</v>
      </c>
      <c r="AH8" s="127">
        <f t="shared" si="0"/>
        <v>43233</v>
      </c>
      <c r="AI8" s="127">
        <f t="shared" si="0"/>
        <v>43240</v>
      </c>
      <c r="AJ8" s="127">
        <f t="shared" si="0"/>
        <v>43247</v>
      </c>
      <c r="AK8" s="127">
        <f t="shared" si="0"/>
        <v>43254</v>
      </c>
      <c r="AL8" s="127">
        <f t="shared" si="0"/>
        <v>43261</v>
      </c>
      <c r="AM8" s="127">
        <f t="shared" si="0"/>
        <v>43268</v>
      </c>
      <c r="AN8" s="127">
        <f t="shared" si="0"/>
        <v>43275</v>
      </c>
      <c r="AO8" s="127">
        <f t="shared" si="0"/>
        <v>43282</v>
      </c>
      <c r="AP8" s="127">
        <f t="shared" si="0"/>
        <v>43289</v>
      </c>
      <c r="AQ8" s="127">
        <f t="shared" si="0"/>
        <v>43296</v>
      </c>
      <c r="AR8" s="127">
        <f t="shared" si="0"/>
        <v>43303</v>
      </c>
      <c r="AS8" s="127">
        <f t="shared" si="0"/>
        <v>43310</v>
      </c>
      <c r="AT8" s="127">
        <f t="shared" si="0"/>
        <v>43317</v>
      </c>
      <c r="AU8" s="127">
        <f t="shared" si="0"/>
        <v>43324</v>
      </c>
      <c r="AV8" s="127">
        <f t="shared" si="0"/>
        <v>43331</v>
      </c>
      <c r="AW8" s="127">
        <f t="shared" si="0"/>
        <v>43338</v>
      </c>
      <c r="AX8" s="127">
        <f t="shared" si="0"/>
        <v>43345</v>
      </c>
      <c r="AY8" s="127">
        <f t="shared" si="0"/>
        <v>43352</v>
      </c>
      <c r="AZ8" s="127">
        <f t="shared" si="0"/>
        <v>43359</v>
      </c>
      <c r="BA8" s="127">
        <f t="shared" si="0"/>
        <v>43366</v>
      </c>
      <c r="BB8" s="127">
        <f t="shared" si="0"/>
        <v>43373</v>
      </c>
      <c r="BC8" s="127">
        <f t="shared" si="0"/>
        <v>43380</v>
      </c>
      <c r="BD8" s="127">
        <f t="shared" si="0"/>
        <v>43387</v>
      </c>
      <c r="BE8" s="127">
        <f t="shared" si="0"/>
        <v>43394</v>
      </c>
      <c r="BF8" s="127">
        <f t="shared" si="0"/>
        <v>43401</v>
      </c>
      <c r="BG8" s="127">
        <f t="shared" si="0"/>
        <v>43408</v>
      </c>
      <c r="BH8" s="127">
        <f t="shared" si="0"/>
        <v>43415</v>
      </c>
      <c r="BI8" s="127">
        <f t="shared" si="0"/>
        <v>43422</v>
      </c>
      <c r="BJ8" s="127">
        <f t="shared" si="0"/>
        <v>43429</v>
      </c>
      <c r="BK8" s="127">
        <f t="shared" si="0"/>
        <v>43436</v>
      </c>
      <c r="BL8" s="127">
        <f t="shared" si="0"/>
        <v>43443</v>
      </c>
      <c r="BM8" s="127">
        <f t="shared" si="0"/>
        <v>43450</v>
      </c>
      <c r="BN8" s="127">
        <f t="shared" si="0"/>
        <v>43457</v>
      </c>
      <c r="BO8" s="143" t="s">
        <v>122</v>
      </c>
    </row>
    <row r="9" s="49" customFormat="1" ht="15" spans="1:67">
      <c r="A9" s="76"/>
      <c r="B9" s="77"/>
      <c r="C9" s="77"/>
      <c r="D9" s="78"/>
      <c r="E9" s="79"/>
      <c r="F9" s="77"/>
      <c r="G9" s="80" t="s">
        <v>5</v>
      </c>
      <c r="H9" s="80" t="s">
        <v>123</v>
      </c>
      <c r="I9" s="80" t="s">
        <v>7</v>
      </c>
      <c r="J9" s="80" t="s">
        <v>8</v>
      </c>
      <c r="K9" s="80" t="s">
        <v>9</v>
      </c>
      <c r="L9" s="80" t="s">
        <v>10</v>
      </c>
      <c r="M9" s="80" t="s">
        <v>11</v>
      </c>
      <c r="N9" s="77"/>
      <c r="O9" s="80" t="s">
        <v>124</v>
      </c>
      <c r="P9" s="80" t="s">
        <v>60</v>
      </c>
      <c r="Q9" s="80" t="s">
        <v>56</v>
      </c>
      <c r="R9" s="80" t="s">
        <v>125</v>
      </c>
      <c r="S9" s="80" t="s">
        <v>126</v>
      </c>
      <c r="T9" s="80" t="s">
        <v>127</v>
      </c>
      <c r="U9" s="80" t="s">
        <v>128</v>
      </c>
      <c r="V9" s="80" t="s">
        <v>129</v>
      </c>
      <c r="W9" s="80" t="s">
        <v>130</v>
      </c>
      <c r="X9" s="80" t="s">
        <v>131</v>
      </c>
      <c r="Y9" s="80" t="s">
        <v>132</v>
      </c>
      <c r="Z9" s="80" t="s">
        <v>133</v>
      </c>
      <c r="AA9" s="80" t="s">
        <v>134</v>
      </c>
      <c r="AB9" s="80" t="s">
        <v>135</v>
      </c>
      <c r="AC9" s="80" t="s">
        <v>136</v>
      </c>
      <c r="AD9" s="80" t="s">
        <v>137</v>
      </c>
      <c r="AE9" s="80" t="s">
        <v>138</v>
      </c>
      <c r="AF9" s="80" t="s">
        <v>139</v>
      </c>
      <c r="AG9" s="80" t="s">
        <v>140</v>
      </c>
      <c r="AH9" s="80" t="s">
        <v>141</v>
      </c>
      <c r="AI9" s="80" t="s">
        <v>142</v>
      </c>
      <c r="AJ9" s="80" t="s">
        <v>143</v>
      </c>
      <c r="AK9" s="80" t="s">
        <v>144</v>
      </c>
      <c r="AL9" s="80" t="s">
        <v>145</v>
      </c>
      <c r="AM9" s="80" t="s">
        <v>146</v>
      </c>
      <c r="AN9" s="80" t="s">
        <v>147</v>
      </c>
      <c r="AO9" s="80" t="s">
        <v>148</v>
      </c>
      <c r="AP9" s="80" t="s">
        <v>149</v>
      </c>
      <c r="AQ9" s="80" t="s">
        <v>150</v>
      </c>
      <c r="AR9" s="80" t="s">
        <v>151</v>
      </c>
      <c r="AS9" s="80" t="s">
        <v>152</v>
      </c>
      <c r="AT9" s="80" t="s">
        <v>153</v>
      </c>
      <c r="AU9" s="80" t="s">
        <v>154</v>
      </c>
      <c r="AV9" s="80" t="s">
        <v>155</v>
      </c>
      <c r="AW9" s="80" t="s">
        <v>156</v>
      </c>
      <c r="AX9" s="80" t="s">
        <v>157</v>
      </c>
      <c r="AY9" s="80" t="s">
        <v>158</v>
      </c>
      <c r="AZ9" s="80" t="s">
        <v>159</v>
      </c>
      <c r="BA9" s="80" t="s">
        <v>160</v>
      </c>
      <c r="BB9" s="80" t="s">
        <v>161</v>
      </c>
      <c r="BC9" s="80" t="s">
        <v>162</v>
      </c>
      <c r="BD9" s="80" t="s">
        <v>163</v>
      </c>
      <c r="BE9" s="80" t="s">
        <v>164</v>
      </c>
      <c r="BF9" s="80" t="s">
        <v>165</v>
      </c>
      <c r="BG9" s="80" t="s">
        <v>166</v>
      </c>
      <c r="BH9" s="80" t="s">
        <v>167</v>
      </c>
      <c r="BI9" s="80" t="s">
        <v>168</v>
      </c>
      <c r="BJ9" s="80" t="s">
        <v>169</v>
      </c>
      <c r="BK9" s="80" t="s">
        <v>170</v>
      </c>
      <c r="BL9" s="80" t="s">
        <v>171</v>
      </c>
      <c r="BM9" s="80" t="s">
        <v>172</v>
      </c>
      <c r="BN9" s="80" t="s">
        <v>173</v>
      </c>
      <c r="BO9" s="144" t="s">
        <v>174</v>
      </c>
    </row>
    <row r="10" s="50" customFormat="1" ht="12" spans="1:67">
      <c r="A10" s="81">
        <v>1</v>
      </c>
      <c r="B10" s="82">
        <v>2</v>
      </c>
      <c r="C10" s="83">
        <v>3</v>
      </c>
      <c r="D10" s="84">
        <v>4</v>
      </c>
      <c r="E10" s="85"/>
      <c r="F10" s="82">
        <v>5</v>
      </c>
      <c r="G10" s="82">
        <v>6</v>
      </c>
      <c r="H10" s="82">
        <v>7</v>
      </c>
      <c r="I10" s="82">
        <v>8</v>
      </c>
      <c r="J10" s="82">
        <v>9</v>
      </c>
      <c r="K10" s="82">
        <v>10</v>
      </c>
      <c r="L10" s="82">
        <v>11</v>
      </c>
      <c r="M10" s="82">
        <v>12</v>
      </c>
      <c r="N10" s="82">
        <v>13</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34"/>
      <c r="AO10" s="134"/>
      <c r="AP10" s="134"/>
      <c r="AQ10" s="134"/>
      <c r="AR10" s="134"/>
      <c r="AS10" s="134"/>
      <c r="AT10" s="134"/>
      <c r="AU10" s="134"/>
      <c r="AV10" s="134"/>
      <c r="AW10" s="134"/>
      <c r="AX10" s="134"/>
      <c r="AY10" s="140"/>
      <c r="AZ10" s="141"/>
      <c r="BA10" s="141"/>
      <c r="BB10" s="141"/>
      <c r="BC10" s="141"/>
      <c r="BD10" s="141"/>
      <c r="BE10" s="141"/>
      <c r="BF10" s="141"/>
      <c r="BG10" s="141"/>
      <c r="BH10" s="141"/>
      <c r="BI10" s="141"/>
      <c r="BJ10" s="141"/>
      <c r="BK10" s="141"/>
      <c r="BL10" s="141"/>
      <c r="BM10" s="141"/>
      <c r="BN10" s="128"/>
      <c r="BO10" s="145"/>
    </row>
    <row r="11" s="51" customFormat="1" ht="15" spans="1:67">
      <c r="A11" s="86" t="s">
        <v>12</v>
      </c>
      <c r="B11" s="87"/>
      <c r="C11" s="88"/>
      <c r="D11" s="89"/>
      <c r="E11" s="90"/>
      <c r="F11" s="90"/>
      <c r="G11" s="90"/>
      <c r="H11" s="90"/>
      <c r="I11" s="90"/>
      <c r="J11" s="90"/>
      <c r="K11" s="90"/>
      <c r="L11" s="90"/>
      <c r="M11" s="90"/>
      <c r="N11" s="90"/>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46"/>
    </row>
    <row r="12" ht="25.5" spans="1:67">
      <c r="A12" s="91" t="s">
        <v>13</v>
      </c>
      <c r="B12" s="91" t="s">
        <v>14</v>
      </c>
      <c r="C12" s="160" t="s">
        <v>15</v>
      </c>
      <c r="D12" s="93">
        <v>3</v>
      </c>
      <c r="E12" s="94" t="s">
        <v>16</v>
      </c>
      <c r="F12" s="95">
        <v>3</v>
      </c>
      <c r="G12" s="95">
        <v>1</v>
      </c>
      <c r="H12" s="95">
        <v>1</v>
      </c>
      <c r="I12" s="95">
        <v>1</v>
      </c>
      <c r="J12" s="95"/>
      <c r="K12" s="95"/>
      <c r="L12" s="95"/>
      <c r="M12" s="95"/>
      <c r="N12" s="93">
        <f t="shared" ref="N12:N17" si="1">F12*(SUM(G12:M12))</f>
        <v>9</v>
      </c>
      <c r="O12" s="95">
        <v>9</v>
      </c>
      <c r="P12" s="95"/>
      <c r="Q12" s="95"/>
      <c r="R12" s="95"/>
      <c r="S12" s="95"/>
      <c r="T12" s="95"/>
      <c r="U12" s="95"/>
      <c r="V12" s="95"/>
      <c r="W12" s="95"/>
      <c r="X12" s="95"/>
      <c r="Y12" s="95"/>
      <c r="Z12" s="95"/>
      <c r="AA12" s="95"/>
      <c r="AB12" s="95">
        <v>9</v>
      </c>
      <c r="AC12" s="95"/>
      <c r="AD12" s="95"/>
      <c r="AE12" s="95"/>
      <c r="AF12" s="95"/>
      <c r="AG12" s="95"/>
      <c r="AH12" s="95"/>
      <c r="AI12" s="95"/>
      <c r="AJ12" s="95"/>
      <c r="AK12" s="135"/>
      <c r="AL12" s="95"/>
      <c r="AM12" s="95"/>
      <c r="AN12" s="95"/>
      <c r="AO12" s="95">
        <v>9</v>
      </c>
      <c r="AP12" s="95"/>
      <c r="AQ12" s="95"/>
      <c r="AR12" s="95"/>
      <c r="AS12" s="95"/>
      <c r="AT12" s="95"/>
      <c r="AU12" s="95"/>
      <c r="AV12" s="95"/>
      <c r="AW12" s="95"/>
      <c r="AX12" s="95"/>
      <c r="AY12" s="95"/>
      <c r="AZ12" s="95"/>
      <c r="BA12" s="95"/>
      <c r="BB12" s="95">
        <v>9</v>
      </c>
      <c r="BC12" s="95"/>
      <c r="BD12" s="95"/>
      <c r="BE12" s="95"/>
      <c r="BF12" s="95"/>
      <c r="BG12" s="95"/>
      <c r="BH12" s="95"/>
      <c r="BI12" s="95"/>
      <c r="BJ12" s="95"/>
      <c r="BK12" s="95"/>
      <c r="BL12" s="95"/>
      <c r="BM12" s="95"/>
      <c r="BN12" s="95"/>
      <c r="BO12" s="147">
        <f>SUM(O12:BN12)</f>
        <v>36</v>
      </c>
    </row>
    <row r="13" ht="25.5" spans="1:67">
      <c r="A13" s="91" t="s">
        <v>18</v>
      </c>
      <c r="B13" s="91" t="s">
        <v>19</v>
      </c>
      <c r="C13" s="160" t="s">
        <v>20</v>
      </c>
      <c r="D13" s="93">
        <v>1</v>
      </c>
      <c r="E13" s="94" t="s">
        <v>21</v>
      </c>
      <c r="F13" s="95">
        <v>1</v>
      </c>
      <c r="G13" s="95"/>
      <c r="H13" s="95">
        <v>1</v>
      </c>
      <c r="I13" s="95">
        <v>1</v>
      </c>
      <c r="J13" s="95"/>
      <c r="K13" s="95"/>
      <c r="L13" s="95"/>
      <c r="M13" s="95"/>
      <c r="N13" s="93">
        <f t="shared" si="1"/>
        <v>2</v>
      </c>
      <c r="O13" s="95">
        <v>2</v>
      </c>
      <c r="P13" s="95">
        <v>2</v>
      </c>
      <c r="Q13" s="95">
        <v>2</v>
      </c>
      <c r="R13" s="95">
        <v>2</v>
      </c>
      <c r="S13" s="95">
        <v>2</v>
      </c>
      <c r="T13" s="95">
        <v>2</v>
      </c>
      <c r="U13" s="95">
        <v>2</v>
      </c>
      <c r="V13" s="95">
        <v>2</v>
      </c>
      <c r="W13" s="95">
        <v>2</v>
      </c>
      <c r="X13" s="95">
        <v>2</v>
      </c>
      <c r="Y13" s="95">
        <v>2</v>
      </c>
      <c r="Z13" s="95">
        <v>2</v>
      </c>
      <c r="AA13" s="95">
        <v>2</v>
      </c>
      <c r="AB13" s="95">
        <v>2</v>
      </c>
      <c r="AC13" s="95">
        <v>2</v>
      </c>
      <c r="AD13" s="95">
        <v>2</v>
      </c>
      <c r="AE13" s="95">
        <v>2</v>
      </c>
      <c r="AF13" s="95">
        <v>2</v>
      </c>
      <c r="AG13" s="95">
        <v>2</v>
      </c>
      <c r="AH13" s="95">
        <v>2</v>
      </c>
      <c r="AI13" s="95">
        <v>2</v>
      </c>
      <c r="AJ13" s="95">
        <v>2</v>
      </c>
      <c r="AK13" s="135"/>
      <c r="AL13" s="95">
        <v>2</v>
      </c>
      <c r="AM13" s="95">
        <v>2</v>
      </c>
      <c r="AN13" s="95">
        <v>2</v>
      </c>
      <c r="AO13" s="95">
        <v>2</v>
      </c>
      <c r="AP13" s="95">
        <v>2</v>
      </c>
      <c r="AQ13" s="95">
        <v>2</v>
      </c>
      <c r="AR13" s="95">
        <v>2</v>
      </c>
      <c r="AS13" s="95">
        <v>2</v>
      </c>
      <c r="AT13" s="95">
        <v>2</v>
      </c>
      <c r="AU13" s="95">
        <v>2</v>
      </c>
      <c r="AV13" s="95">
        <v>2</v>
      </c>
      <c r="AW13" s="95">
        <v>2</v>
      </c>
      <c r="AX13" s="95">
        <v>2</v>
      </c>
      <c r="AY13" s="95">
        <v>2</v>
      </c>
      <c r="AZ13" s="95">
        <v>2</v>
      </c>
      <c r="BA13" s="95">
        <v>2</v>
      </c>
      <c r="BB13" s="95">
        <v>2</v>
      </c>
      <c r="BC13" s="95">
        <v>2</v>
      </c>
      <c r="BD13" s="95">
        <v>2</v>
      </c>
      <c r="BE13" s="95">
        <v>2</v>
      </c>
      <c r="BF13" s="95">
        <v>2</v>
      </c>
      <c r="BG13" s="95">
        <v>2</v>
      </c>
      <c r="BH13" s="95">
        <v>2</v>
      </c>
      <c r="BI13" s="95">
        <v>2</v>
      </c>
      <c r="BJ13" s="95">
        <v>2</v>
      </c>
      <c r="BK13" s="95">
        <v>2</v>
      </c>
      <c r="BL13" s="95">
        <v>2</v>
      </c>
      <c r="BM13" s="95">
        <v>2</v>
      </c>
      <c r="BN13" s="95">
        <v>2</v>
      </c>
      <c r="BO13" s="147">
        <f t="shared" ref="BO13:BO46" si="2">SUM(O13:BN13)</f>
        <v>102</v>
      </c>
    </row>
    <row r="14" spans="1:67">
      <c r="A14" s="91" t="s">
        <v>23</v>
      </c>
      <c r="B14" s="91" t="s">
        <v>24</v>
      </c>
      <c r="C14" s="92" t="s">
        <v>25</v>
      </c>
      <c r="D14" s="93">
        <v>2</v>
      </c>
      <c r="E14" s="94" t="s">
        <v>21</v>
      </c>
      <c r="F14" s="95">
        <v>1</v>
      </c>
      <c r="G14" s="95"/>
      <c r="H14" s="95"/>
      <c r="I14" s="95">
        <v>1</v>
      </c>
      <c r="J14" s="95">
        <v>1</v>
      </c>
      <c r="K14" s="95">
        <v>1</v>
      </c>
      <c r="L14" s="95">
        <v>1</v>
      </c>
      <c r="M14" s="95"/>
      <c r="N14" s="93">
        <f t="shared" si="1"/>
        <v>4</v>
      </c>
      <c r="O14" s="95">
        <v>4</v>
      </c>
      <c r="P14" s="95"/>
      <c r="Q14" s="95">
        <v>4</v>
      </c>
      <c r="R14" s="95"/>
      <c r="S14" s="95">
        <v>4</v>
      </c>
      <c r="T14" s="95"/>
      <c r="U14" s="95">
        <v>4</v>
      </c>
      <c r="V14" s="95"/>
      <c r="W14" s="95">
        <v>4</v>
      </c>
      <c r="X14" s="95"/>
      <c r="Y14" s="95">
        <v>4</v>
      </c>
      <c r="Z14" s="95"/>
      <c r="AA14" s="95">
        <v>4</v>
      </c>
      <c r="AB14" s="95"/>
      <c r="AC14" s="95">
        <v>4</v>
      </c>
      <c r="AD14" s="95"/>
      <c r="AE14" s="95">
        <v>4</v>
      </c>
      <c r="AF14" s="95"/>
      <c r="AG14" s="95">
        <v>4</v>
      </c>
      <c r="AH14" s="95"/>
      <c r="AI14" s="95">
        <v>4</v>
      </c>
      <c r="AJ14" s="95"/>
      <c r="AK14" s="135"/>
      <c r="AL14" s="95"/>
      <c r="AM14" s="95">
        <v>4</v>
      </c>
      <c r="AN14" s="95"/>
      <c r="AO14" s="95">
        <v>4</v>
      </c>
      <c r="AP14" s="95"/>
      <c r="AQ14" s="95">
        <v>4</v>
      </c>
      <c r="AR14" s="95"/>
      <c r="AS14" s="95">
        <v>4</v>
      </c>
      <c r="AT14" s="95"/>
      <c r="AU14" s="95">
        <v>4</v>
      </c>
      <c r="AV14" s="95"/>
      <c r="AW14" s="95">
        <v>4</v>
      </c>
      <c r="AX14" s="95"/>
      <c r="AY14" s="95">
        <v>4</v>
      </c>
      <c r="AZ14" s="95"/>
      <c r="BA14" s="95">
        <v>4</v>
      </c>
      <c r="BB14" s="95"/>
      <c r="BC14" s="95">
        <v>4</v>
      </c>
      <c r="BD14" s="95"/>
      <c r="BE14" s="95">
        <v>4</v>
      </c>
      <c r="BF14" s="95"/>
      <c r="BG14" s="95">
        <v>4</v>
      </c>
      <c r="BH14" s="95"/>
      <c r="BI14" s="95">
        <v>4</v>
      </c>
      <c r="BJ14" s="95"/>
      <c r="BK14" s="95">
        <v>4</v>
      </c>
      <c r="BL14" s="95"/>
      <c r="BM14" s="95">
        <v>4</v>
      </c>
      <c r="BN14" s="95"/>
      <c r="BO14" s="147">
        <f t="shared" si="2"/>
        <v>100</v>
      </c>
    </row>
    <row r="15" ht="25.5" spans="1:67">
      <c r="A15" s="91" t="s">
        <v>27</v>
      </c>
      <c r="B15" s="91" t="s">
        <v>28</v>
      </c>
      <c r="C15" s="92" t="s">
        <v>29</v>
      </c>
      <c r="D15" s="93">
        <v>1</v>
      </c>
      <c r="E15" s="94" t="s">
        <v>21</v>
      </c>
      <c r="F15" s="95">
        <v>1</v>
      </c>
      <c r="G15" s="95"/>
      <c r="H15" s="95">
        <v>1</v>
      </c>
      <c r="I15" s="95">
        <v>1</v>
      </c>
      <c r="J15" s="95">
        <v>1</v>
      </c>
      <c r="K15" s="95"/>
      <c r="L15" s="95"/>
      <c r="M15" s="95"/>
      <c r="N15" s="93">
        <f t="shared" si="1"/>
        <v>3</v>
      </c>
      <c r="O15" s="95">
        <v>3</v>
      </c>
      <c r="P15" s="95">
        <v>3</v>
      </c>
      <c r="Q15" s="95">
        <v>3</v>
      </c>
      <c r="R15" s="95">
        <v>3</v>
      </c>
      <c r="S15" s="95">
        <v>3</v>
      </c>
      <c r="T15" s="95">
        <v>3</v>
      </c>
      <c r="U15" s="95">
        <v>3</v>
      </c>
      <c r="V15" s="95">
        <v>3</v>
      </c>
      <c r="W15" s="95">
        <v>3</v>
      </c>
      <c r="X15" s="95">
        <v>3</v>
      </c>
      <c r="Y15" s="95">
        <v>3</v>
      </c>
      <c r="Z15" s="95">
        <v>3</v>
      </c>
      <c r="AA15" s="95">
        <v>3</v>
      </c>
      <c r="AB15" s="95">
        <v>3</v>
      </c>
      <c r="AC15" s="95">
        <v>3</v>
      </c>
      <c r="AD15" s="95">
        <v>3</v>
      </c>
      <c r="AE15" s="95">
        <v>3</v>
      </c>
      <c r="AF15" s="95">
        <v>3</v>
      </c>
      <c r="AG15" s="95">
        <v>3</v>
      </c>
      <c r="AH15" s="95">
        <v>3</v>
      </c>
      <c r="AI15" s="95">
        <v>3</v>
      </c>
      <c r="AJ15" s="95">
        <v>3</v>
      </c>
      <c r="AK15" s="135"/>
      <c r="AL15" s="95">
        <v>3</v>
      </c>
      <c r="AM15" s="95">
        <v>3</v>
      </c>
      <c r="AN15" s="95">
        <v>3</v>
      </c>
      <c r="AO15" s="95">
        <v>3</v>
      </c>
      <c r="AP15" s="95">
        <v>3</v>
      </c>
      <c r="AQ15" s="95">
        <v>3</v>
      </c>
      <c r="AR15" s="95">
        <v>3</v>
      </c>
      <c r="AS15" s="95">
        <v>3</v>
      </c>
      <c r="AT15" s="95">
        <v>3</v>
      </c>
      <c r="AU15" s="95">
        <v>3</v>
      </c>
      <c r="AV15" s="95">
        <v>3</v>
      </c>
      <c r="AW15" s="95">
        <v>3</v>
      </c>
      <c r="AX15" s="95">
        <v>3</v>
      </c>
      <c r="AY15" s="95">
        <v>3</v>
      </c>
      <c r="AZ15" s="95">
        <v>3</v>
      </c>
      <c r="BA15" s="95">
        <v>3</v>
      </c>
      <c r="BB15" s="95">
        <v>3</v>
      </c>
      <c r="BC15" s="95">
        <v>3</v>
      </c>
      <c r="BD15" s="95">
        <v>3</v>
      </c>
      <c r="BE15" s="95">
        <v>3</v>
      </c>
      <c r="BF15" s="95">
        <v>3</v>
      </c>
      <c r="BG15" s="95">
        <v>3</v>
      </c>
      <c r="BH15" s="95">
        <v>3</v>
      </c>
      <c r="BI15" s="95">
        <v>3</v>
      </c>
      <c r="BJ15" s="95">
        <v>3</v>
      </c>
      <c r="BK15" s="95">
        <v>3</v>
      </c>
      <c r="BL15" s="95">
        <v>3</v>
      </c>
      <c r="BM15" s="95">
        <v>3</v>
      </c>
      <c r="BN15" s="95">
        <v>3</v>
      </c>
      <c r="BO15" s="147">
        <f t="shared" si="2"/>
        <v>153</v>
      </c>
    </row>
    <row r="16" spans="1:67">
      <c r="A16" s="96" t="s">
        <v>31</v>
      </c>
      <c r="B16" s="97" t="s">
        <v>32</v>
      </c>
      <c r="C16" s="92" t="s">
        <v>33</v>
      </c>
      <c r="D16" s="98">
        <v>1</v>
      </c>
      <c r="E16" s="99" t="s">
        <v>16</v>
      </c>
      <c r="F16" s="95">
        <v>2</v>
      </c>
      <c r="G16" s="95"/>
      <c r="H16" s="95"/>
      <c r="I16" s="95"/>
      <c r="J16" s="95">
        <v>1</v>
      </c>
      <c r="K16" s="95"/>
      <c r="L16" s="95"/>
      <c r="M16" s="95"/>
      <c r="N16" s="93">
        <f t="shared" si="1"/>
        <v>2</v>
      </c>
      <c r="O16" s="95"/>
      <c r="P16" s="95"/>
      <c r="Q16" s="95">
        <v>2</v>
      </c>
      <c r="R16" s="95"/>
      <c r="S16" s="95"/>
      <c r="T16" s="95">
        <v>2</v>
      </c>
      <c r="U16" s="95"/>
      <c r="V16" s="95"/>
      <c r="W16" s="95">
        <v>2</v>
      </c>
      <c r="X16" s="95"/>
      <c r="Y16" s="95"/>
      <c r="Z16" s="95">
        <v>2</v>
      </c>
      <c r="AA16" s="95"/>
      <c r="AB16" s="95"/>
      <c r="AC16" s="95">
        <v>2</v>
      </c>
      <c r="AD16" s="95"/>
      <c r="AE16" s="95"/>
      <c r="AF16" s="95">
        <v>2</v>
      </c>
      <c r="AG16" s="95"/>
      <c r="AH16" s="95"/>
      <c r="AI16" s="95">
        <v>2</v>
      </c>
      <c r="AJ16" s="95"/>
      <c r="AK16" s="135"/>
      <c r="AL16" s="95">
        <v>2</v>
      </c>
      <c r="AM16" s="95"/>
      <c r="AN16" s="95"/>
      <c r="AO16" s="95">
        <v>2</v>
      </c>
      <c r="AP16" s="95"/>
      <c r="AQ16" s="95"/>
      <c r="AR16" s="95">
        <v>2</v>
      </c>
      <c r="AS16" s="95"/>
      <c r="AT16" s="95"/>
      <c r="AU16" s="95">
        <v>2</v>
      </c>
      <c r="AV16" s="95"/>
      <c r="AW16" s="95"/>
      <c r="AX16" s="95">
        <v>2</v>
      </c>
      <c r="AY16" s="95"/>
      <c r="AZ16" s="95"/>
      <c r="BA16" s="95">
        <v>2</v>
      </c>
      <c r="BB16" s="95"/>
      <c r="BC16" s="95"/>
      <c r="BD16" s="95">
        <v>2</v>
      </c>
      <c r="BE16" s="95"/>
      <c r="BF16" s="95"/>
      <c r="BG16" s="95">
        <v>2</v>
      </c>
      <c r="BH16" s="95"/>
      <c r="BI16" s="95"/>
      <c r="BJ16" s="95">
        <v>2</v>
      </c>
      <c r="BK16" s="95"/>
      <c r="BL16" s="95"/>
      <c r="BM16" s="95">
        <v>2</v>
      </c>
      <c r="BN16" s="95"/>
      <c r="BO16" s="147">
        <f t="shared" si="2"/>
        <v>34</v>
      </c>
    </row>
    <row r="17" ht="51" spans="1:67">
      <c r="A17" s="100" t="s">
        <v>93</v>
      </c>
      <c r="B17" s="91" t="s">
        <v>36</v>
      </c>
      <c r="C17" s="91" t="s">
        <v>37</v>
      </c>
      <c r="D17" s="93">
        <v>1</v>
      </c>
      <c r="E17" s="94" t="s">
        <v>21</v>
      </c>
      <c r="F17" s="95">
        <v>1</v>
      </c>
      <c r="G17" s="95">
        <v>1</v>
      </c>
      <c r="H17" s="95"/>
      <c r="I17" s="95"/>
      <c r="J17" s="95"/>
      <c r="K17" s="95"/>
      <c r="L17" s="95"/>
      <c r="M17" s="95"/>
      <c r="N17" s="93">
        <f t="shared" si="1"/>
        <v>1</v>
      </c>
      <c r="O17" s="95"/>
      <c r="P17" s="95"/>
      <c r="Q17" s="95"/>
      <c r="R17" s="95"/>
      <c r="S17" s="95">
        <v>1</v>
      </c>
      <c r="T17" s="95"/>
      <c r="U17" s="95"/>
      <c r="V17" s="95"/>
      <c r="W17" s="95"/>
      <c r="X17" s="95"/>
      <c r="Y17" s="95"/>
      <c r="Z17" s="95">
        <v>1</v>
      </c>
      <c r="AA17" s="95"/>
      <c r="AB17" s="95"/>
      <c r="AC17" s="95"/>
      <c r="AD17" s="95"/>
      <c r="AE17" s="95"/>
      <c r="AF17" s="95"/>
      <c r="AG17" s="95">
        <v>1</v>
      </c>
      <c r="AH17" s="95"/>
      <c r="AI17" s="95"/>
      <c r="AJ17" s="95"/>
      <c r="AK17" s="135"/>
      <c r="AL17" s="95"/>
      <c r="AM17" s="95"/>
      <c r="AN17" s="95"/>
      <c r="AO17" s="95">
        <v>1</v>
      </c>
      <c r="AP17" s="95"/>
      <c r="AQ17" s="95"/>
      <c r="AR17" s="95"/>
      <c r="AS17" s="95"/>
      <c r="AT17" s="95"/>
      <c r="AU17" s="95"/>
      <c r="AV17" s="95">
        <v>1</v>
      </c>
      <c r="AW17" s="95"/>
      <c r="AX17" s="95"/>
      <c r="AY17" s="95"/>
      <c r="AZ17" s="95"/>
      <c r="BA17" s="95"/>
      <c r="BB17" s="95"/>
      <c r="BC17" s="95">
        <v>1</v>
      </c>
      <c r="BD17" s="95"/>
      <c r="BE17" s="95"/>
      <c r="BF17" s="95"/>
      <c r="BG17" s="95"/>
      <c r="BH17" s="95"/>
      <c r="BI17" s="95"/>
      <c r="BJ17" s="95">
        <v>1</v>
      </c>
      <c r="BK17" s="95"/>
      <c r="BL17" s="95"/>
      <c r="BM17" s="95"/>
      <c r="BN17" s="95"/>
      <c r="BO17" s="147">
        <f t="shared" si="2"/>
        <v>7</v>
      </c>
    </row>
    <row r="18" ht="51" spans="1:67">
      <c r="A18" s="100" t="s">
        <v>94</v>
      </c>
      <c r="B18" s="91" t="s">
        <v>36</v>
      </c>
      <c r="C18" s="91" t="s">
        <v>37</v>
      </c>
      <c r="D18" s="93">
        <v>1</v>
      </c>
      <c r="E18" s="94" t="s">
        <v>21</v>
      </c>
      <c r="F18" s="95">
        <v>1</v>
      </c>
      <c r="G18" s="95"/>
      <c r="H18" s="95">
        <v>1</v>
      </c>
      <c r="I18" s="95"/>
      <c r="J18" s="95"/>
      <c r="K18" s="95"/>
      <c r="L18" s="95"/>
      <c r="M18" s="95"/>
      <c r="N18" s="93">
        <f t="shared" ref="N18:N23" si="3">F18*(SUM(G18:M18))</f>
        <v>1</v>
      </c>
      <c r="O18" s="95"/>
      <c r="P18" s="95"/>
      <c r="Q18" s="95"/>
      <c r="R18" s="95"/>
      <c r="S18" s="95"/>
      <c r="T18" s="95">
        <v>1</v>
      </c>
      <c r="U18" s="95"/>
      <c r="V18" s="95"/>
      <c r="W18" s="95"/>
      <c r="X18" s="95"/>
      <c r="Y18" s="95"/>
      <c r="Z18" s="95"/>
      <c r="AA18" s="95">
        <v>1</v>
      </c>
      <c r="AB18" s="95"/>
      <c r="AC18" s="95"/>
      <c r="AD18" s="95"/>
      <c r="AE18" s="95"/>
      <c r="AF18" s="95"/>
      <c r="AG18" s="95"/>
      <c r="AH18" s="95">
        <v>1</v>
      </c>
      <c r="AI18" s="95"/>
      <c r="AJ18" s="95"/>
      <c r="AK18" s="135"/>
      <c r="AL18" s="95"/>
      <c r="AM18" s="95"/>
      <c r="AN18" s="95"/>
      <c r="AO18" s="95"/>
      <c r="AP18" s="95">
        <v>1</v>
      </c>
      <c r="AQ18" s="95"/>
      <c r="AR18" s="95"/>
      <c r="AS18" s="95"/>
      <c r="AT18" s="95"/>
      <c r="AU18" s="95"/>
      <c r="AV18" s="95"/>
      <c r="AW18" s="95">
        <v>1</v>
      </c>
      <c r="AX18" s="95"/>
      <c r="AY18" s="95"/>
      <c r="AZ18" s="95"/>
      <c r="BA18" s="95"/>
      <c r="BB18" s="95"/>
      <c r="BC18" s="95"/>
      <c r="BD18" s="95">
        <v>1</v>
      </c>
      <c r="BE18" s="95"/>
      <c r="BF18" s="95"/>
      <c r="BG18" s="95"/>
      <c r="BH18" s="95"/>
      <c r="BI18" s="95"/>
      <c r="BJ18" s="95"/>
      <c r="BK18" s="95">
        <v>1</v>
      </c>
      <c r="BL18" s="95"/>
      <c r="BM18" s="95"/>
      <c r="BN18" s="95"/>
      <c r="BO18" s="147">
        <f t="shared" si="2"/>
        <v>7</v>
      </c>
    </row>
    <row r="19" ht="51" spans="1:67">
      <c r="A19" s="100" t="s">
        <v>95</v>
      </c>
      <c r="B19" s="91" t="s">
        <v>36</v>
      </c>
      <c r="C19" s="91" t="s">
        <v>37</v>
      </c>
      <c r="D19" s="93">
        <v>1</v>
      </c>
      <c r="E19" s="94" t="s">
        <v>21</v>
      </c>
      <c r="F19" s="95">
        <v>1</v>
      </c>
      <c r="G19" s="95"/>
      <c r="H19" s="95"/>
      <c r="I19" s="95">
        <v>1</v>
      </c>
      <c r="J19" s="95"/>
      <c r="K19" s="95"/>
      <c r="L19" s="95"/>
      <c r="M19" s="95"/>
      <c r="N19" s="93">
        <f t="shared" si="3"/>
        <v>1</v>
      </c>
      <c r="O19" s="95"/>
      <c r="P19" s="95"/>
      <c r="Q19" s="95"/>
      <c r="R19" s="95"/>
      <c r="S19" s="95"/>
      <c r="T19" s="95"/>
      <c r="U19" s="95">
        <v>1</v>
      </c>
      <c r="V19" s="95"/>
      <c r="W19" s="95"/>
      <c r="X19" s="95"/>
      <c r="Y19" s="95"/>
      <c r="Z19" s="95"/>
      <c r="AA19" s="95"/>
      <c r="AB19" s="95">
        <v>1</v>
      </c>
      <c r="AC19" s="95"/>
      <c r="AD19" s="95"/>
      <c r="AE19" s="95"/>
      <c r="AF19" s="95"/>
      <c r="AG19" s="95"/>
      <c r="AH19" s="95"/>
      <c r="AI19" s="95">
        <v>1</v>
      </c>
      <c r="AJ19" s="95"/>
      <c r="AK19" s="135"/>
      <c r="AL19" s="95"/>
      <c r="AM19" s="95"/>
      <c r="AN19" s="95"/>
      <c r="AO19" s="95"/>
      <c r="AP19" s="95"/>
      <c r="AQ19" s="95">
        <v>1</v>
      </c>
      <c r="AR19" s="95"/>
      <c r="AS19" s="95"/>
      <c r="AT19" s="95"/>
      <c r="AU19" s="95"/>
      <c r="AV19" s="95"/>
      <c r="AW19" s="95"/>
      <c r="AX19" s="95">
        <v>1</v>
      </c>
      <c r="AY19" s="95"/>
      <c r="AZ19" s="95"/>
      <c r="BA19" s="95"/>
      <c r="BB19" s="95"/>
      <c r="BC19" s="95"/>
      <c r="BD19" s="95"/>
      <c r="BE19" s="95">
        <v>1</v>
      </c>
      <c r="BF19" s="95"/>
      <c r="BG19" s="95"/>
      <c r="BH19" s="95"/>
      <c r="BI19" s="95"/>
      <c r="BJ19" s="95"/>
      <c r="BK19" s="95"/>
      <c r="BL19" s="95">
        <v>1</v>
      </c>
      <c r="BM19" s="95"/>
      <c r="BN19" s="95"/>
      <c r="BO19" s="147">
        <f t="shared" si="2"/>
        <v>7</v>
      </c>
    </row>
    <row r="20" ht="51" spans="1:67">
      <c r="A20" s="100" t="s">
        <v>96</v>
      </c>
      <c r="B20" s="91" t="s">
        <v>36</v>
      </c>
      <c r="C20" s="91" t="s">
        <v>37</v>
      </c>
      <c r="D20" s="93">
        <v>1</v>
      </c>
      <c r="E20" s="94" t="s">
        <v>21</v>
      </c>
      <c r="F20" s="95">
        <v>1</v>
      </c>
      <c r="G20" s="95"/>
      <c r="H20" s="95"/>
      <c r="I20" s="95"/>
      <c r="J20" s="95">
        <v>1</v>
      </c>
      <c r="K20" s="95"/>
      <c r="L20" s="95"/>
      <c r="M20" s="95"/>
      <c r="N20" s="93">
        <f t="shared" si="3"/>
        <v>1</v>
      </c>
      <c r="O20" s="95"/>
      <c r="P20" s="95">
        <v>1</v>
      </c>
      <c r="Q20" s="95"/>
      <c r="R20" s="95"/>
      <c r="S20" s="95"/>
      <c r="T20" s="95"/>
      <c r="U20" s="95"/>
      <c r="V20" s="95"/>
      <c r="W20" s="95">
        <v>1</v>
      </c>
      <c r="X20" s="95"/>
      <c r="Y20" s="95"/>
      <c r="Z20" s="95"/>
      <c r="AA20" s="95"/>
      <c r="AB20" s="95"/>
      <c r="AC20" s="95"/>
      <c r="AD20" s="95">
        <v>1</v>
      </c>
      <c r="AE20" s="95"/>
      <c r="AF20" s="95"/>
      <c r="AG20" s="95"/>
      <c r="AH20" s="95"/>
      <c r="AI20" s="95"/>
      <c r="AJ20" s="95"/>
      <c r="AK20" s="135"/>
      <c r="AL20" s="95">
        <v>1</v>
      </c>
      <c r="AM20" s="95"/>
      <c r="AN20" s="95"/>
      <c r="AO20" s="95"/>
      <c r="AP20" s="95"/>
      <c r="AQ20" s="95"/>
      <c r="AR20" s="95"/>
      <c r="AS20" s="95">
        <v>1</v>
      </c>
      <c r="AT20" s="95"/>
      <c r="AU20" s="95"/>
      <c r="AV20" s="95"/>
      <c r="AW20" s="95"/>
      <c r="AX20" s="95"/>
      <c r="AY20" s="95"/>
      <c r="AZ20" s="95">
        <v>1</v>
      </c>
      <c r="BA20" s="95"/>
      <c r="BB20" s="95"/>
      <c r="BC20" s="95"/>
      <c r="BD20" s="95"/>
      <c r="BE20" s="95"/>
      <c r="BF20" s="95"/>
      <c r="BG20" s="95">
        <v>1</v>
      </c>
      <c r="BH20" s="95"/>
      <c r="BI20" s="95"/>
      <c r="BJ20" s="95"/>
      <c r="BK20" s="95"/>
      <c r="BL20" s="95"/>
      <c r="BM20" s="95"/>
      <c r="BN20" s="95">
        <v>1</v>
      </c>
      <c r="BO20" s="147">
        <f t="shared" si="2"/>
        <v>8</v>
      </c>
    </row>
    <row r="21" ht="51" spans="1:67">
      <c r="A21" s="100" t="s">
        <v>175</v>
      </c>
      <c r="B21" s="91" t="s">
        <v>36</v>
      </c>
      <c r="C21" s="91" t="s">
        <v>37</v>
      </c>
      <c r="D21" s="93">
        <v>1</v>
      </c>
      <c r="E21" s="94" t="s">
        <v>21</v>
      </c>
      <c r="F21" s="95">
        <v>1</v>
      </c>
      <c r="G21" s="95"/>
      <c r="H21" s="95"/>
      <c r="I21" s="95"/>
      <c r="J21" s="95"/>
      <c r="K21" s="95">
        <v>1</v>
      </c>
      <c r="L21" s="95"/>
      <c r="M21" s="95"/>
      <c r="N21" s="93">
        <f t="shared" si="3"/>
        <v>1</v>
      </c>
      <c r="O21" s="95">
        <v>1</v>
      </c>
      <c r="P21" s="95"/>
      <c r="Q21" s="95"/>
      <c r="R21" s="95"/>
      <c r="S21" s="95"/>
      <c r="T21" s="95"/>
      <c r="U21" s="95"/>
      <c r="V21" s="95">
        <v>1</v>
      </c>
      <c r="W21" s="95"/>
      <c r="X21" s="95"/>
      <c r="Y21" s="95"/>
      <c r="Z21" s="95"/>
      <c r="AA21" s="95"/>
      <c r="AB21" s="95"/>
      <c r="AC21" s="95">
        <v>1</v>
      </c>
      <c r="AD21" s="95"/>
      <c r="AE21" s="95"/>
      <c r="AF21" s="95"/>
      <c r="AG21" s="95"/>
      <c r="AH21" s="95"/>
      <c r="AI21" s="95"/>
      <c r="AJ21" s="95">
        <v>1</v>
      </c>
      <c r="AK21" s="135"/>
      <c r="AL21" s="95"/>
      <c r="AM21" s="95"/>
      <c r="AN21" s="95"/>
      <c r="AO21" s="95"/>
      <c r="AP21" s="95"/>
      <c r="AQ21" s="95"/>
      <c r="AR21" s="95">
        <v>1</v>
      </c>
      <c r="AS21" s="95"/>
      <c r="AT21" s="95"/>
      <c r="AU21" s="95"/>
      <c r="AV21" s="95"/>
      <c r="AW21" s="95"/>
      <c r="AX21" s="95"/>
      <c r="AY21" s="95">
        <v>1</v>
      </c>
      <c r="AZ21" s="95"/>
      <c r="BA21" s="95"/>
      <c r="BB21" s="95"/>
      <c r="BC21" s="95"/>
      <c r="BD21" s="95"/>
      <c r="BE21" s="95"/>
      <c r="BF21" s="95">
        <v>1</v>
      </c>
      <c r="BG21" s="95"/>
      <c r="BH21" s="95"/>
      <c r="BI21" s="95"/>
      <c r="BJ21" s="95"/>
      <c r="BK21" s="95"/>
      <c r="BL21" s="95"/>
      <c r="BM21" s="95">
        <v>1</v>
      </c>
      <c r="BN21" s="95"/>
      <c r="BO21" s="147">
        <f t="shared" si="2"/>
        <v>8</v>
      </c>
    </row>
    <row r="22" ht="51" spans="1:67">
      <c r="A22" s="100" t="s">
        <v>176</v>
      </c>
      <c r="B22" s="91" t="s">
        <v>36</v>
      </c>
      <c r="C22" s="91" t="s">
        <v>37</v>
      </c>
      <c r="D22" s="93">
        <v>1</v>
      </c>
      <c r="E22" s="94" t="s">
        <v>21</v>
      </c>
      <c r="F22" s="95">
        <v>1</v>
      </c>
      <c r="G22" s="95"/>
      <c r="H22" s="95"/>
      <c r="I22" s="95"/>
      <c r="J22" s="95"/>
      <c r="K22" s="95"/>
      <c r="L22" s="95">
        <v>1</v>
      </c>
      <c r="M22" s="95"/>
      <c r="N22" s="93">
        <f t="shared" si="3"/>
        <v>1</v>
      </c>
      <c r="O22" s="95"/>
      <c r="P22" s="95"/>
      <c r="Q22" s="95">
        <v>1</v>
      </c>
      <c r="R22" s="95"/>
      <c r="S22" s="95"/>
      <c r="T22" s="95"/>
      <c r="U22" s="95"/>
      <c r="V22" s="95"/>
      <c r="W22" s="95"/>
      <c r="X22" s="95">
        <v>1</v>
      </c>
      <c r="Y22" s="95"/>
      <c r="Z22" s="95"/>
      <c r="AA22" s="95"/>
      <c r="AB22" s="95"/>
      <c r="AC22" s="95"/>
      <c r="AD22" s="95"/>
      <c r="AE22" s="95">
        <v>1</v>
      </c>
      <c r="AF22" s="95"/>
      <c r="AG22" s="95"/>
      <c r="AH22" s="95"/>
      <c r="AI22" s="95"/>
      <c r="AJ22" s="95"/>
      <c r="AK22" s="135"/>
      <c r="AL22" s="95"/>
      <c r="AM22" s="95">
        <v>1</v>
      </c>
      <c r="AN22" s="95"/>
      <c r="AO22" s="95"/>
      <c r="AP22" s="95"/>
      <c r="AQ22" s="95"/>
      <c r="AR22" s="95"/>
      <c r="AS22" s="95"/>
      <c r="AT22" s="95">
        <v>1</v>
      </c>
      <c r="AU22" s="95"/>
      <c r="AV22" s="95"/>
      <c r="AW22" s="95"/>
      <c r="AX22" s="95"/>
      <c r="AY22" s="95"/>
      <c r="AZ22" s="95"/>
      <c r="BA22" s="95">
        <v>1</v>
      </c>
      <c r="BB22" s="95"/>
      <c r="BC22" s="95"/>
      <c r="BD22" s="95"/>
      <c r="BE22" s="95"/>
      <c r="BF22" s="95"/>
      <c r="BG22" s="95"/>
      <c r="BH22" s="95">
        <v>1</v>
      </c>
      <c r="BI22" s="95"/>
      <c r="BJ22" s="95"/>
      <c r="BK22" s="95"/>
      <c r="BL22" s="95"/>
      <c r="BM22" s="95"/>
      <c r="BN22" s="95"/>
      <c r="BO22" s="147">
        <f t="shared" si="2"/>
        <v>7</v>
      </c>
    </row>
    <row r="23" ht="51" spans="1:67">
      <c r="A23" s="100" t="s">
        <v>97</v>
      </c>
      <c r="B23" s="91" t="s">
        <v>36</v>
      </c>
      <c r="C23" s="91" t="s">
        <v>37</v>
      </c>
      <c r="D23" s="93">
        <v>1</v>
      </c>
      <c r="E23" s="94" t="s">
        <v>21</v>
      </c>
      <c r="F23" s="95">
        <v>1</v>
      </c>
      <c r="G23" s="95"/>
      <c r="H23" s="95"/>
      <c r="I23" s="95"/>
      <c r="J23" s="95"/>
      <c r="K23" s="95"/>
      <c r="L23" s="95"/>
      <c r="M23" s="95">
        <v>1</v>
      </c>
      <c r="N23" s="93">
        <f t="shared" si="3"/>
        <v>1</v>
      </c>
      <c r="O23" s="95"/>
      <c r="P23" s="95"/>
      <c r="Q23" s="95"/>
      <c r="R23" s="95">
        <v>1</v>
      </c>
      <c r="S23" s="95"/>
      <c r="T23" s="95"/>
      <c r="U23" s="95"/>
      <c r="V23" s="95"/>
      <c r="W23" s="95"/>
      <c r="X23" s="95"/>
      <c r="Y23" s="95">
        <v>1</v>
      </c>
      <c r="Z23" s="95"/>
      <c r="AA23" s="95"/>
      <c r="AB23" s="95"/>
      <c r="AC23" s="95"/>
      <c r="AD23" s="95"/>
      <c r="AE23" s="95"/>
      <c r="AF23" s="95">
        <v>1</v>
      </c>
      <c r="AG23" s="95"/>
      <c r="AH23" s="95"/>
      <c r="AI23" s="95"/>
      <c r="AJ23" s="95"/>
      <c r="AK23" s="135"/>
      <c r="AL23" s="95"/>
      <c r="AM23" s="95"/>
      <c r="AN23" s="95">
        <v>1</v>
      </c>
      <c r="AO23" s="95"/>
      <c r="AP23" s="95"/>
      <c r="AQ23" s="95"/>
      <c r="AR23" s="95"/>
      <c r="AS23" s="95"/>
      <c r="AT23" s="95"/>
      <c r="AU23" s="95">
        <v>1</v>
      </c>
      <c r="AV23" s="95"/>
      <c r="AW23" s="95"/>
      <c r="AX23" s="95"/>
      <c r="AY23" s="95"/>
      <c r="AZ23" s="95"/>
      <c r="BA23" s="95"/>
      <c r="BB23" s="95">
        <v>1</v>
      </c>
      <c r="BC23" s="95"/>
      <c r="BD23" s="95"/>
      <c r="BE23" s="95"/>
      <c r="BF23" s="95"/>
      <c r="BG23" s="95"/>
      <c r="BH23" s="95"/>
      <c r="BI23" s="95">
        <v>1</v>
      </c>
      <c r="BJ23" s="95"/>
      <c r="BK23" s="95"/>
      <c r="BL23" s="95"/>
      <c r="BM23" s="95"/>
      <c r="BN23" s="95"/>
      <c r="BO23" s="147">
        <f t="shared" si="2"/>
        <v>7</v>
      </c>
    </row>
    <row r="24" spans="1:67">
      <c r="A24" s="100"/>
      <c r="B24" s="91"/>
      <c r="C24" s="92"/>
      <c r="D24" s="93"/>
      <c r="E24" s="94"/>
      <c r="F24" s="95"/>
      <c r="G24" s="95"/>
      <c r="H24" s="95"/>
      <c r="I24" s="95"/>
      <c r="J24" s="95"/>
      <c r="K24" s="95"/>
      <c r="L24" s="95"/>
      <c r="M24" s="95"/>
      <c r="N24" s="93"/>
      <c r="O24" s="95"/>
      <c r="P24" s="95"/>
      <c r="Q24" s="95"/>
      <c r="R24" s="95"/>
      <c r="S24" s="95"/>
      <c r="T24" s="95"/>
      <c r="U24" s="95"/>
      <c r="V24" s="95"/>
      <c r="W24" s="95"/>
      <c r="X24" s="95"/>
      <c r="Y24" s="95"/>
      <c r="Z24" s="95"/>
      <c r="AA24" s="95"/>
      <c r="AB24" s="95"/>
      <c r="AC24" s="95"/>
      <c r="AD24" s="95"/>
      <c r="AE24" s="95"/>
      <c r="AF24" s="95"/>
      <c r="AG24" s="95"/>
      <c r="AH24" s="95"/>
      <c r="AI24" s="95"/>
      <c r="AJ24" s="95"/>
      <c r="AK24" s="13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147">
        <f t="shared" si="2"/>
        <v>0</v>
      </c>
    </row>
    <row r="25" s="51" customFormat="1" ht="15" spans="1:67">
      <c r="A25" s="101" t="s">
        <v>45</v>
      </c>
      <c r="B25" s="87"/>
      <c r="C25" s="87"/>
      <c r="D25" s="89"/>
      <c r="E25" s="90"/>
      <c r="F25" s="90"/>
      <c r="G25" s="90"/>
      <c r="H25" s="90"/>
      <c r="I25" s="90"/>
      <c r="J25" s="90"/>
      <c r="K25" s="90"/>
      <c r="L25" s="90"/>
      <c r="M25" s="90"/>
      <c r="N25" s="90"/>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47">
        <f t="shared" si="2"/>
        <v>0</v>
      </c>
    </row>
    <row r="26" ht="63.75" spans="1:67">
      <c r="A26" s="91" t="s">
        <v>46</v>
      </c>
      <c r="B26" s="91" t="s">
        <v>47</v>
      </c>
      <c r="C26" s="102" t="s">
        <v>48</v>
      </c>
      <c r="D26" s="95">
        <v>18</v>
      </c>
      <c r="E26" s="94" t="s">
        <v>49</v>
      </c>
      <c r="F26" s="95">
        <v>1</v>
      </c>
      <c r="G26" s="95"/>
      <c r="H26" s="95">
        <v>1</v>
      </c>
      <c r="I26" s="95">
        <v>1</v>
      </c>
      <c r="J26" s="95">
        <v>1</v>
      </c>
      <c r="K26" s="95"/>
      <c r="L26" s="95"/>
      <c r="M26" s="95"/>
      <c r="N26" s="95">
        <f t="shared" ref="N26:N33" si="4">F26*(SUM(G26:M26))</f>
        <v>3</v>
      </c>
      <c r="O26" s="95"/>
      <c r="P26" s="95"/>
      <c r="Q26" s="95"/>
      <c r="R26" s="95"/>
      <c r="S26" s="95"/>
      <c r="T26" s="95"/>
      <c r="U26" s="95"/>
      <c r="V26" s="95"/>
      <c r="W26" s="95"/>
      <c r="X26" s="95"/>
      <c r="Y26" s="95"/>
      <c r="Z26" s="95"/>
      <c r="AA26" s="95"/>
      <c r="AB26" s="95"/>
      <c r="AC26" s="95"/>
      <c r="AD26" s="95"/>
      <c r="AE26" s="95"/>
      <c r="AF26" s="95"/>
      <c r="AG26" s="95"/>
      <c r="AH26" s="95"/>
      <c r="AI26" s="95"/>
      <c r="AJ26" s="95"/>
      <c r="AK26" s="13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147">
        <f t="shared" si="2"/>
        <v>0</v>
      </c>
    </row>
    <row r="27" ht="51" spans="1:67">
      <c r="A27" s="91" t="s">
        <v>50</v>
      </c>
      <c r="B27" s="91" t="s">
        <v>51</v>
      </c>
      <c r="C27" s="102" t="s">
        <v>52</v>
      </c>
      <c r="D27" s="95">
        <v>12</v>
      </c>
      <c r="E27" s="94" t="s">
        <v>49</v>
      </c>
      <c r="F27" s="95">
        <v>1</v>
      </c>
      <c r="G27" s="95"/>
      <c r="H27" s="95">
        <v>1</v>
      </c>
      <c r="I27" s="95">
        <v>1</v>
      </c>
      <c r="J27" s="95">
        <v>1</v>
      </c>
      <c r="K27" s="95"/>
      <c r="L27" s="95"/>
      <c r="M27" s="95"/>
      <c r="N27" s="95">
        <f t="shared" si="4"/>
        <v>3</v>
      </c>
      <c r="O27" s="95"/>
      <c r="P27" s="95"/>
      <c r="Q27" s="95"/>
      <c r="R27" s="95"/>
      <c r="S27" s="95"/>
      <c r="T27" s="95"/>
      <c r="U27" s="95"/>
      <c r="V27" s="95"/>
      <c r="W27" s="95"/>
      <c r="X27" s="95"/>
      <c r="Y27" s="95"/>
      <c r="Z27" s="95"/>
      <c r="AA27" s="95"/>
      <c r="AB27" s="95"/>
      <c r="AC27" s="95"/>
      <c r="AD27" s="95"/>
      <c r="AE27" s="95"/>
      <c r="AF27" s="95"/>
      <c r="AG27" s="95"/>
      <c r="AH27" s="95"/>
      <c r="AI27" s="95"/>
      <c r="AJ27" s="95"/>
      <c r="AK27" s="13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147">
        <f t="shared" si="2"/>
        <v>0</v>
      </c>
    </row>
    <row r="28" ht="51" spans="1:67">
      <c r="A28" s="91" t="s">
        <v>53</v>
      </c>
      <c r="B28" s="91" t="s">
        <v>54</v>
      </c>
      <c r="C28" s="102" t="s">
        <v>55</v>
      </c>
      <c r="D28" s="95">
        <v>6</v>
      </c>
      <c r="E28" s="94" t="s">
        <v>49</v>
      </c>
      <c r="F28" s="95">
        <v>1</v>
      </c>
      <c r="G28" s="95"/>
      <c r="H28" s="95">
        <v>1</v>
      </c>
      <c r="I28" s="95">
        <v>1</v>
      </c>
      <c r="J28" s="95">
        <v>1</v>
      </c>
      <c r="K28" s="95"/>
      <c r="L28" s="95"/>
      <c r="M28" s="95"/>
      <c r="N28" s="95">
        <f t="shared" si="4"/>
        <v>3</v>
      </c>
      <c r="O28" s="95"/>
      <c r="P28" s="95"/>
      <c r="Q28" s="95">
        <v>6</v>
      </c>
      <c r="R28" s="95"/>
      <c r="S28" s="95"/>
      <c r="T28" s="95"/>
      <c r="U28" s="95"/>
      <c r="V28" s="95"/>
      <c r="W28" s="95"/>
      <c r="X28" s="95"/>
      <c r="Y28" s="95"/>
      <c r="Z28" s="95"/>
      <c r="AA28" s="95"/>
      <c r="AB28" s="95"/>
      <c r="AC28" s="95"/>
      <c r="AD28" s="95"/>
      <c r="AE28" s="95"/>
      <c r="AF28" s="95"/>
      <c r="AG28" s="95"/>
      <c r="AH28" s="95"/>
      <c r="AI28" s="95"/>
      <c r="AJ28" s="95"/>
      <c r="AK28" s="13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v>1</v>
      </c>
      <c r="BN28" s="95"/>
      <c r="BO28" s="147">
        <f t="shared" si="2"/>
        <v>7</v>
      </c>
    </row>
    <row r="29" ht="51" spans="1:67">
      <c r="A29" s="91" t="s">
        <v>57</v>
      </c>
      <c r="B29" s="91" t="s">
        <v>58</v>
      </c>
      <c r="C29" s="102" t="s">
        <v>59</v>
      </c>
      <c r="D29" s="95">
        <v>3</v>
      </c>
      <c r="E29" s="94" t="s">
        <v>49</v>
      </c>
      <c r="F29" s="95">
        <v>1</v>
      </c>
      <c r="G29" s="95"/>
      <c r="H29" s="95">
        <v>1</v>
      </c>
      <c r="I29" s="95">
        <v>1</v>
      </c>
      <c r="J29" s="95">
        <v>1</v>
      </c>
      <c r="K29" s="95"/>
      <c r="L29" s="95"/>
      <c r="M29" s="95"/>
      <c r="N29" s="95">
        <f t="shared" si="4"/>
        <v>3</v>
      </c>
      <c r="O29" s="95"/>
      <c r="P29" s="95">
        <v>3</v>
      </c>
      <c r="Q29" s="95"/>
      <c r="R29" s="95"/>
      <c r="S29" s="95"/>
      <c r="T29" s="95"/>
      <c r="U29" s="95"/>
      <c r="V29" s="95"/>
      <c r="W29" s="95"/>
      <c r="X29" s="95"/>
      <c r="Y29" s="95"/>
      <c r="Z29" s="95"/>
      <c r="AA29" s="95"/>
      <c r="AB29" s="95"/>
      <c r="AC29" s="95">
        <v>3</v>
      </c>
      <c r="AD29" s="95">
        <v>3</v>
      </c>
      <c r="AE29" s="95"/>
      <c r="AF29" s="95"/>
      <c r="AG29" s="95"/>
      <c r="AH29" s="95"/>
      <c r="AI29" s="95"/>
      <c r="AJ29" s="95"/>
      <c r="AK29" s="13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147">
        <f t="shared" si="2"/>
        <v>9</v>
      </c>
    </row>
    <row r="30" ht="63.75" spans="1:67">
      <c r="A30" s="91" t="s">
        <v>61</v>
      </c>
      <c r="B30" s="91" t="s">
        <v>62</v>
      </c>
      <c r="C30" s="102" t="s">
        <v>63</v>
      </c>
      <c r="D30" s="95">
        <v>1</v>
      </c>
      <c r="E30" s="94" t="s">
        <v>49</v>
      </c>
      <c r="F30" s="95">
        <v>1</v>
      </c>
      <c r="G30" s="95"/>
      <c r="H30" s="95">
        <v>1</v>
      </c>
      <c r="I30" s="95">
        <v>1</v>
      </c>
      <c r="J30" s="95">
        <v>1</v>
      </c>
      <c r="K30" s="95"/>
      <c r="L30" s="95"/>
      <c r="M30" s="95"/>
      <c r="N30" s="95">
        <f t="shared" si="4"/>
        <v>3</v>
      </c>
      <c r="O30" s="95"/>
      <c r="P30" s="95"/>
      <c r="Q30" s="95">
        <v>3</v>
      </c>
      <c r="R30" s="95"/>
      <c r="S30" s="95"/>
      <c r="T30" s="95"/>
      <c r="U30" s="95"/>
      <c r="V30" s="95"/>
      <c r="W30" s="95"/>
      <c r="X30" s="95"/>
      <c r="Y30" s="95">
        <v>3</v>
      </c>
      <c r="Z30" s="95"/>
      <c r="AA30" s="95"/>
      <c r="AB30" s="95"/>
      <c r="AC30" s="95"/>
      <c r="AD30" s="95"/>
      <c r="AE30" s="95"/>
      <c r="AF30" s="95"/>
      <c r="AG30" s="95"/>
      <c r="AH30" s="95"/>
      <c r="AI30" s="95"/>
      <c r="AJ30" s="95"/>
      <c r="AK30" s="135"/>
      <c r="AL30" s="95">
        <v>6</v>
      </c>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147">
        <f t="shared" si="2"/>
        <v>12</v>
      </c>
    </row>
    <row r="31" ht="89.25" spans="1:67">
      <c r="A31" s="91" t="s">
        <v>65</v>
      </c>
      <c r="B31" s="91" t="s">
        <v>66</v>
      </c>
      <c r="C31" s="102" t="s">
        <v>67</v>
      </c>
      <c r="D31" s="95">
        <v>1</v>
      </c>
      <c r="E31" s="94" t="s">
        <v>68</v>
      </c>
      <c r="F31" s="95">
        <v>1</v>
      </c>
      <c r="G31" s="95"/>
      <c r="H31" s="95">
        <v>1</v>
      </c>
      <c r="I31" s="95">
        <v>1</v>
      </c>
      <c r="J31" s="95">
        <v>1</v>
      </c>
      <c r="K31" s="95"/>
      <c r="L31" s="95"/>
      <c r="M31" s="95"/>
      <c r="N31" s="95">
        <f t="shared" si="4"/>
        <v>3</v>
      </c>
      <c r="O31" s="95"/>
      <c r="P31" s="95"/>
      <c r="Q31" s="95"/>
      <c r="R31" s="95"/>
      <c r="S31" s="95"/>
      <c r="T31" s="95">
        <v>3</v>
      </c>
      <c r="U31" s="95"/>
      <c r="V31" s="95"/>
      <c r="W31" s="95"/>
      <c r="X31" s="95"/>
      <c r="Y31" s="95"/>
      <c r="Z31" s="95"/>
      <c r="AA31" s="95"/>
      <c r="AB31" s="95">
        <v>3</v>
      </c>
      <c r="AC31" s="95"/>
      <c r="AD31" s="95"/>
      <c r="AE31" s="95"/>
      <c r="AF31" s="95"/>
      <c r="AG31" s="95"/>
      <c r="AH31" s="95"/>
      <c r="AI31" s="95"/>
      <c r="AJ31" s="95"/>
      <c r="AK31" s="135"/>
      <c r="AL31" s="95"/>
      <c r="AM31" s="95"/>
      <c r="AN31" s="95"/>
      <c r="AO31" s="95">
        <v>6</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147">
        <f t="shared" si="2"/>
        <v>12</v>
      </c>
    </row>
    <row r="32" ht="95" customHeight="1" spans="1:67">
      <c r="A32" s="100" t="s">
        <v>70</v>
      </c>
      <c r="B32" s="91" t="s">
        <v>71</v>
      </c>
      <c r="C32" s="102" t="s">
        <v>72</v>
      </c>
      <c r="D32" s="103" t="s">
        <v>73</v>
      </c>
      <c r="E32" s="104"/>
      <c r="F32" s="95">
        <v>2</v>
      </c>
      <c r="G32" s="95"/>
      <c r="H32" s="95"/>
      <c r="I32" s="95">
        <v>1</v>
      </c>
      <c r="J32" s="95">
        <v>1</v>
      </c>
      <c r="K32" s="95"/>
      <c r="L32" s="95"/>
      <c r="M32" s="95"/>
      <c r="N32" s="95">
        <f t="shared" si="4"/>
        <v>4</v>
      </c>
      <c r="O32" s="95"/>
      <c r="P32" s="95"/>
      <c r="Q32" s="95"/>
      <c r="R32" s="95"/>
      <c r="S32" s="95"/>
      <c r="T32" s="95"/>
      <c r="U32" s="95">
        <v>4</v>
      </c>
      <c r="V32" s="95"/>
      <c r="W32" s="95"/>
      <c r="X32" s="95"/>
      <c r="Y32" s="95"/>
      <c r="Z32" s="95"/>
      <c r="AA32" s="95"/>
      <c r="AB32" s="95"/>
      <c r="AC32" s="95">
        <v>4</v>
      </c>
      <c r="AD32" s="95"/>
      <c r="AE32" s="95"/>
      <c r="AF32" s="95"/>
      <c r="AG32" s="95"/>
      <c r="AH32" s="95"/>
      <c r="AI32" s="95"/>
      <c r="AJ32" s="95"/>
      <c r="AK32" s="135"/>
      <c r="AL32" s="95"/>
      <c r="AM32" s="95"/>
      <c r="AN32" s="95"/>
      <c r="AO32" s="95"/>
      <c r="AP32" s="95">
        <f>4+4</f>
        <v>8</v>
      </c>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147">
        <f t="shared" si="2"/>
        <v>16</v>
      </c>
    </row>
    <row r="33" ht="51" spans="1:67">
      <c r="A33" s="91" t="s">
        <v>75</v>
      </c>
      <c r="B33" s="91" t="s">
        <v>76</v>
      </c>
      <c r="C33" s="161" t="s">
        <v>77</v>
      </c>
      <c r="D33" s="95">
        <v>3</v>
      </c>
      <c r="E33" s="94" t="s">
        <v>49</v>
      </c>
      <c r="F33" s="95">
        <v>2</v>
      </c>
      <c r="G33" s="95"/>
      <c r="H33" s="95"/>
      <c r="I33" s="95">
        <v>1</v>
      </c>
      <c r="J33" s="95">
        <v>1</v>
      </c>
      <c r="K33" s="95"/>
      <c r="L33" s="95"/>
      <c r="M33" s="95"/>
      <c r="N33" s="95">
        <f t="shared" si="4"/>
        <v>4</v>
      </c>
      <c r="O33" s="95"/>
      <c r="P33" s="95"/>
      <c r="Q33" s="95"/>
      <c r="R33" s="95"/>
      <c r="S33" s="95"/>
      <c r="T33" s="95"/>
      <c r="U33" s="95"/>
      <c r="V33" s="95"/>
      <c r="W33" s="95"/>
      <c r="X33" s="95"/>
      <c r="Y33" s="95"/>
      <c r="Z33" s="95"/>
      <c r="AA33" s="95"/>
      <c r="AB33" s="95">
        <v>4</v>
      </c>
      <c r="AC33" s="95"/>
      <c r="AD33" s="95"/>
      <c r="AE33" s="95"/>
      <c r="AF33" s="95"/>
      <c r="AG33" s="95"/>
      <c r="AH33" s="95"/>
      <c r="AI33" s="95"/>
      <c r="AJ33" s="95"/>
      <c r="AK33" s="135"/>
      <c r="AL33" s="95">
        <v>4</v>
      </c>
      <c r="AM33" s="95"/>
      <c r="AN33" s="95"/>
      <c r="AO33" s="95"/>
      <c r="AP33" s="95"/>
      <c r="AQ33" s="95"/>
      <c r="AR33" s="95"/>
      <c r="AS33" s="95"/>
      <c r="AT33" s="95"/>
      <c r="AU33" s="95"/>
      <c r="AV33" s="95"/>
      <c r="AW33" s="95"/>
      <c r="AX33" s="95">
        <v>4</v>
      </c>
      <c r="AY33" s="95">
        <v>4</v>
      </c>
      <c r="AZ33" s="95"/>
      <c r="BA33" s="95"/>
      <c r="BB33" s="95"/>
      <c r="BC33" s="95"/>
      <c r="BD33" s="95"/>
      <c r="BE33" s="95"/>
      <c r="BF33" s="95"/>
      <c r="BG33" s="95"/>
      <c r="BH33" s="95"/>
      <c r="BI33" s="95"/>
      <c r="BJ33" s="95"/>
      <c r="BK33" s="95"/>
      <c r="BL33" s="95"/>
      <c r="BM33" s="95"/>
      <c r="BN33" s="95"/>
      <c r="BO33" s="147">
        <f t="shared" si="2"/>
        <v>16</v>
      </c>
    </row>
    <row r="34" spans="1:67">
      <c r="A34" s="105"/>
      <c r="B34" s="91"/>
      <c r="C34" s="102"/>
      <c r="D34" s="95"/>
      <c r="E34" s="9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13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147">
        <f t="shared" si="2"/>
        <v>0</v>
      </c>
    </row>
    <row r="35" s="51" customFormat="1" ht="15" spans="1:67">
      <c r="A35" s="101" t="s">
        <v>79</v>
      </c>
      <c r="B35" s="87"/>
      <c r="C35" s="87"/>
      <c r="D35" s="89"/>
      <c r="E35" s="90"/>
      <c r="F35" s="90"/>
      <c r="G35" s="90"/>
      <c r="H35" s="90"/>
      <c r="I35" s="90"/>
      <c r="J35" s="90"/>
      <c r="K35" s="90"/>
      <c r="L35" s="90"/>
      <c r="M35" s="90"/>
      <c r="N35" s="90"/>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47">
        <f t="shared" si="2"/>
        <v>0</v>
      </c>
    </row>
    <row r="36" ht="38.25" spans="1:67">
      <c r="A36" s="91" t="s">
        <v>104</v>
      </c>
      <c r="B36" s="91" t="s">
        <v>81</v>
      </c>
      <c r="C36" s="106" t="s">
        <v>82</v>
      </c>
      <c r="D36" s="93">
        <v>1</v>
      </c>
      <c r="E36" s="94" t="s">
        <v>21</v>
      </c>
      <c r="F36" s="95">
        <v>1</v>
      </c>
      <c r="G36" s="95">
        <v>1</v>
      </c>
      <c r="H36" s="95"/>
      <c r="I36" s="95"/>
      <c r="J36" s="95"/>
      <c r="K36" s="95"/>
      <c r="L36" s="95"/>
      <c r="M36" s="95"/>
      <c r="N36" s="93">
        <f t="shared" ref="N36:N43" si="5">F36*(SUM(G36:M36))</f>
        <v>1</v>
      </c>
      <c r="O36" s="95"/>
      <c r="P36" s="95"/>
      <c r="Q36" s="95">
        <v>1</v>
      </c>
      <c r="R36" s="95"/>
      <c r="S36" s="95"/>
      <c r="T36" s="95"/>
      <c r="U36" s="95"/>
      <c r="V36" s="95"/>
      <c r="W36" s="95"/>
      <c r="X36" s="95">
        <v>1</v>
      </c>
      <c r="Y36" s="95"/>
      <c r="Z36" s="95"/>
      <c r="AA36" s="95"/>
      <c r="AB36" s="95"/>
      <c r="AC36" s="95"/>
      <c r="AD36" s="95"/>
      <c r="AE36" s="95">
        <v>1</v>
      </c>
      <c r="AF36" s="95"/>
      <c r="AG36" s="95"/>
      <c r="AH36" s="95"/>
      <c r="AI36" s="95"/>
      <c r="AJ36" s="95"/>
      <c r="AK36" s="135"/>
      <c r="AL36" s="95"/>
      <c r="AM36" s="95">
        <v>1</v>
      </c>
      <c r="AN36" s="95"/>
      <c r="AO36" s="95"/>
      <c r="AP36" s="95"/>
      <c r="AQ36" s="95"/>
      <c r="AR36" s="95"/>
      <c r="AS36" s="95"/>
      <c r="AT36" s="95">
        <v>1</v>
      </c>
      <c r="AU36" s="95"/>
      <c r="AV36" s="95"/>
      <c r="AW36" s="95"/>
      <c r="AX36" s="95"/>
      <c r="AY36" s="95"/>
      <c r="AZ36" s="95"/>
      <c r="BA36" s="95">
        <v>1</v>
      </c>
      <c r="BB36" s="95"/>
      <c r="BC36" s="95"/>
      <c r="BD36" s="95"/>
      <c r="BE36" s="95"/>
      <c r="BF36" s="95"/>
      <c r="BG36" s="95"/>
      <c r="BH36" s="95">
        <v>1</v>
      </c>
      <c r="BI36" s="95"/>
      <c r="BJ36" s="95"/>
      <c r="BK36" s="95"/>
      <c r="BL36" s="95"/>
      <c r="BM36" s="95"/>
      <c r="BN36" s="95"/>
      <c r="BO36" s="147">
        <f t="shared" si="2"/>
        <v>7</v>
      </c>
    </row>
    <row r="37" ht="38.25" spans="1:67">
      <c r="A37" s="91" t="s">
        <v>105</v>
      </c>
      <c r="B37" s="91" t="s">
        <v>81</v>
      </c>
      <c r="C37" s="106" t="s">
        <v>82</v>
      </c>
      <c r="D37" s="93">
        <v>1</v>
      </c>
      <c r="E37" s="94" t="s">
        <v>21</v>
      </c>
      <c r="F37" s="95">
        <v>1</v>
      </c>
      <c r="G37" s="95"/>
      <c r="H37" s="95">
        <v>1</v>
      </c>
      <c r="I37" s="95"/>
      <c r="J37" s="95"/>
      <c r="K37" s="95"/>
      <c r="L37" s="95"/>
      <c r="M37" s="95"/>
      <c r="N37" s="93">
        <f t="shared" si="5"/>
        <v>1</v>
      </c>
      <c r="O37" s="95"/>
      <c r="P37" s="95"/>
      <c r="Q37" s="95"/>
      <c r="R37" s="95">
        <v>1</v>
      </c>
      <c r="S37" s="95"/>
      <c r="T37" s="95"/>
      <c r="U37" s="95"/>
      <c r="V37" s="95"/>
      <c r="W37" s="95"/>
      <c r="X37" s="95"/>
      <c r="Y37" s="95">
        <v>1</v>
      </c>
      <c r="Z37" s="95"/>
      <c r="AA37" s="95"/>
      <c r="AB37" s="95"/>
      <c r="AC37" s="95"/>
      <c r="AD37" s="95"/>
      <c r="AE37" s="95"/>
      <c r="AF37" s="95">
        <v>1</v>
      </c>
      <c r="AG37" s="95"/>
      <c r="AH37" s="95"/>
      <c r="AI37" s="95"/>
      <c r="AJ37" s="95"/>
      <c r="AK37" s="135"/>
      <c r="AL37" s="95"/>
      <c r="AM37" s="95"/>
      <c r="AN37" s="95">
        <v>1</v>
      </c>
      <c r="AO37" s="95"/>
      <c r="AP37" s="95"/>
      <c r="AQ37" s="95"/>
      <c r="AR37" s="95"/>
      <c r="AS37" s="95"/>
      <c r="AT37" s="95"/>
      <c r="AU37" s="95">
        <v>1</v>
      </c>
      <c r="AV37" s="95"/>
      <c r="AW37" s="95"/>
      <c r="AX37" s="95"/>
      <c r="AY37" s="95"/>
      <c r="AZ37" s="95"/>
      <c r="BA37" s="95"/>
      <c r="BB37" s="95">
        <v>1</v>
      </c>
      <c r="BC37" s="95"/>
      <c r="BD37" s="95"/>
      <c r="BE37" s="95"/>
      <c r="BF37" s="95"/>
      <c r="BG37" s="95"/>
      <c r="BH37" s="95"/>
      <c r="BI37" s="95">
        <v>1</v>
      </c>
      <c r="BJ37" s="95"/>
      <c r="BK37" s="95"/>
      <c r="BL37" s="95"/>
      <c r="BM37" s="95"/>
      <c r="BN37" s="95"/>
      <c r="BO37" s="147">
        <f t="shared" si="2"/>
        <v>7</v>
      </c>
    </row>
    <row r="38" ht="38.25" spans="1:67">
      <c r="A38" s="91" t="s">
        <v>106</v>
      </c>
      <c r="B38" s="91" t="s">
        <v>81</v>
      </c>
      <c r="C38" s="106" t="s">
        <v>82</v>
      </c>
      <c r="D38" s="93">
        <v>1</v>
      </c>
      <c r="E38" s="94" t="s">
        <v>21</v>
      </c>
      <c r="F38" s="95">
        <v>1</v>
      </c>
      <c r="G38" s="95"/>
      <c r="H38" s="95"/>
      <c r="I38" s="95">
        <v>1</v>
      </c>
      <c r="J38" s="95"/>
      <c r="K38" s="95"/>
      <c r="L38" s="95"/>
      <c r="M38" s="95"/>
      <c r="N38" s="93">
        <f t="shared" si="5"/>
        <v>1</v>
      </c>
      <c r="O38" s="95"/>
      <c r="P38" s="95"/>
      <c r="Q38" s="95"/>
      <c r="R38" s="95"/>
      <c r="S38" s="95">
        <v>1</v>
      </c>
      <c r="T38" s="95"/>
      <c r="U38" s="95"/>
      <c r="V38" s="95"/>
      <c r="W38" s="95"/>
      <c r="X38" s="95"/>
      <c r="Y38" s="95"/>
      <c r="Z38" s="95">
        <v>1</v>
      </c>
      <c r="AA38" s="95"/>
      <c r="AB38" s="95"/>
      <c r="AC38" s="95"/>
      <c r="AD38" s="95"/>
      <c r="AE38" s="95"/>
      <c r="AF38" s="95"/>
      <c r="AG38" s="95">
        <v>1</v>
      </c>
      <c r="AH38" s="95"/>
      <c r="AI38" s="95"/>
      <c r="AJ38" s="95"/>
      <c r="AK38" s="135"/>
      <c r="AL38" s="95"/>
      <c r="AM38" s="95"/>
      <c r="AN38" s="95"/>
      <c r="AO38" s="95">
        <v>1</v>
      </c>
      <c r="AP38" s="95"/>
      <c r="AQ38" s="95"/>
      <c r="AR38" s="95"/>
      <c r="AS38" s="95"/>
      <c r="AT38" s="95"/>
      <c r="AU38" s="95"/>
      <c r="AV38" s="95">
        <v>1</v>
      </c>
      <c r="AW38" s="95"/>
      <c r="AX38" s="95"/>
      <c r="AY38" s="95"/>
      <c r="AZ38" s="95"/>
      <c r="BA38" s="95"/>
      <c r="BB38" s="95"/>
      <c r="BC38" s="95">
        <v>1</v>
      </c>
      <c r="BD38" s="95"/>
      <c r="BE38" s="95"/>
      <c r="BF38" s="95"/>
      <c r="BG38" s="95"/>
      <c r="BH38" s="95"/>
      <c r="BI38" s="95"/>
      <c r="BJ38" s="95">
        <v>1</v>
      </c>
      <c r="BK38" s="95"/>
      <c r="BL38" s="95"/>
      <c r="BM38" s="95"/>
      <c r="BN38" s="95"/>
      <c r="BO38" s="147">
        <f t="shared" si="2"/>
        <v>7</v>
      </c>
    </row>
    <row r="39" ht="38.25" spans="1:67">
      <c r="A39" s="91" t="s">
        <v>107</v>
      </c>
      <c r="B39" s="91" t="s">
        <v>81</v>
      </c>
      <c r="C39" s="106" t="s">
        <v>82</v>
      </c>
      <c r="D39" s="93">
        <v>1</v>
      </c>
      <c r="E39" s="94" t="s">
        <v>21</v>
      </c>
      <c r="F39" s="95">
        <v>1</v>
      </c>
      <c r="G39" s="95"/>
      <c r="H39" s="95"/>
      <c r="I39" s="95"/>
      <c r="J39" s="95">
        <v>1</v>
      </c>
      <c r="K39" s="95"/>
      <c r="L39" s="95"/>
      <c r="M39" s="95"/>
      <c r="N39" s="93">
        <f t="shared" si="5"/>
        <v>1</v>
      </c>
      <c r="O39" s="95"/>
      <c r="P39" s="95"/>
      <c r="Q39" s="95"/>
      <c r="R39" s="95"/>
      <c r="S39" s="95"/>
      <c r="T39" s="95"/>
      <c r="U39" s="95">
        <v>1</v>
      </c>
      <c r="V39" s="95"/>
      <c r="W39" s="95"/>
      <c r="X39" s="95"/>
      <c r="Y39" s="95"/>
      <c r="Z39" s="95"/>
      <c r="AA39" s="95"/>
      <c r="AB39" s="95">
        <v>1</v>
      </c>
      <c r="AC39" s="95"/>
      <c r="AD39" s="95"/>
      <c r="AE39" s="95"/>
      <c r="AF39" s="95"/>
      <c r="AG39" s="95"/>
      <c r="AH39" s="95"/>
      <c r="AI39" s="95">
        <v>1</v>
      </c>
      <c r="AJ39" s="95"/>
      <c r="AK39" s="135"/>
      <c r="AL39" s="95"/>
      <c r="AM39" s="95"/>
      <c r="AN39" s="95"/>
      <c r="AO39" s="95"/>
      <c r="AP39" s="95"/>
      <c r="AQ39" s="95">
        <v>1</v>
      </c>
      <c r="AR39" s="95"/>
      <c r="AS39" s="95"/>
      <c r="AT39" s="95"/>
      <c r="AU39" s="95"/>
      <c r="AV39" s="95"/>
      <c r="AW39" s="95"/>
      <c r="AX39" s="95">
        <v>1</v>
      </c>
      <c r="AY39" s="95"/>
      <c r="AZ39" s="95"/>
      <c r="BA39" s="95"/>
      <c r="BB39" s="95"/>
      <c r="BC39" s="95"/>
      <c r="BD39" s="95"/>
      <c r="BE39" s="95">
        <v>1</v>
      </c>
      <c r="BF39" s="95"/>
      <c r="BG39" s="95"/>
      <c r="BH39" s="95"/>
      <c r="BI39" s="95"/>
      <c r="BJ39" s="95"/>
      <c r="BK39" s="95"/>
      <c r="BL39" s="95">
        <v>1</v>
      </c>
      <c r="BM39" s="95"/>
      <c r="BN39" s="95"/>
      <c r="BO39" s="147">
        <f t="shared" si="2"/>
        <v>7</v>
      </c>
    </row>
    <row r="40" ht="38.25" spans="1:67">
      <c r="A40" s="91" t="s">
        <v>108</v>
      </c>
      <c r="B40" s="91" t="s">
        <v>81</v>
      </c>
      <c r="C40" s="106" t="s">
        <v>82</v>
      </c>
      <c r="D40" s="93">
        <v>1</v>
      </c>
      <c r="E40" s="94" t="s">
        <v>21</v>
      </c>
      <c r="F40" s="95">
        <v>1</v>
      </c>
      <c r="G40" s="95"/>
      <c r="H40" s="95"/>
      <c r="I40" s="95"/>
      <c r="J40" s="95"/>
      <c r="K40" s="95">
        <v>1</v>
      </c>
      <c r="L40" s="95"/>
      <c r="M40" s="95"/>
      <c r="N40" s="93">
        <f t="shared" si="5"/>
        <v>1</v>
      </c>
      <c r="O40" s="95"/>
      <c r="P40" s="95"/>
      <c r="Q40" s="95"/>
      <c r="R40" s="95"/>
      <c r="S40" s="95"/>
      <c r="T40" s="95">
        <v>1</v>
      </c>
      <c r="U40" s="95"/>
      <c r="V40" s="95"/>
      <c r="W40" s="95"/>
      <c r="X40" s="95"/>
      <c r="Y40" s="95"/>
      <c r="Z40" s="95"/>
      <c r="AA40" s="95">
        <v>1</v>
      </c>
      <c r="AB40" s="95"/>
      <c r="AC40" s="95"/>
      <c r="AD40" s="95"/>
      <c r="AE40" s="95"/>
      <c r="AF40" s="95"/>
      <c r="AG40" s="95"/>
      <c r="AH40" s="95">
        <v>1</v>
      </c>
      <c r="AI40" s="95"/>
      <c r="AJ40" s="95"/>
      <c r="AK40" s="135"/>
      <c r="AL40" s="95"/>
      <c r="AM40" s="95"/>
      <c r="AN40" s="95"/>
      <c r="AO40" s="95"/>
      <c r="AP40" s="95">
        <v>1</v>
      </c>
      <c r="AQ40" s="95"/>
      <c r="AR40" s="95"/>
      <c r="AS40" s="95"/>
      <c r="AT40" s="95"/>
      <c r="AU40" s="95"/>
      <c r="AV40" s="95"/>
      <c r="AW40" s="95">
        <v>1</v>
      </c>
      <c r="AX40" s="95"/>
      <c r="AY40" s="95"/>
      <c r="AZ40" s="95"/>
      <c r="BA40" s="95"/>
      <c r="BB40" s="95"/>
      <c r="BC40" s="95"/>
      <c r="BD40" s="95">
        <v>1</v>
      </c>
      <c r="BE40" s="95"/>
      <c r="BF40" s="95"/>
      <c r="BG40" s="95"/>
      <c r="BH40" s="95"/>
      <c r="BI40" s="95"/>
      <c r="BJ40" s="95"/>
      <c r="BK40" s="95">
        <v>1</v>
      </c>
      <c r="BL40" s="95"/>
      <c r="BM40" s="95"/>
      <c r="BN40" s="95"/>
      <c r="BO40" s="147">
        <f t="shared" si="2"/>
        <v>7</v>
      </c>
    </row>
    <row r="41" ht="38.25" spans="1:67">
      <c r="A41" s="91" t="s">
        <v>109</v>
      </c>
      <c r="B41" s="91" t="s">
        <v>81</v>
      </c>
      <c r="C41" s="106" t="s">
        <v>82</v>
      </c>
      <c r="D41" s="93">
        <v>1</v>
      </c>
      <c r="E41" s="94" t="s">
        <v>21</v>
      </c>
      <c r="F41" s="95">
        <v>1</v>
      </c>
      <c r="G41" s="95"/>
      <c r="H41" s="95"/>
      <c r="I41" s="95"/>
      <c r="J41" s="95"/>
      <c r="K41" s="95"/>
      <c r="L41" s="95">
        <v>1</v>
      </c>
      <c r="M41" s="95"/>
      <c r="N41" s="93">
        <f t="shared" si="5"/>
        <v>1</v>
      </c>
      <c r="O41" s="95">
        <v>1</v>
      </c>
      <c r="P41" s="95"/>
      <c r="Q41" s="95"/>
      <c r="R41" s="95"/>
      <c r="S41" s="95"/>
      <c r="T41" s="95"/>
      <c r="U41" s="95"/>
      <c r="V41" s="95">
        <v>1</v>
      </c>
      <c r="W41" s="95"/>
      <c r="X41" s="95"/>
      <c r="Y41" s="95"/>
      <c r="Z41" s="95"/>
      <c r="AA41" s="95"/>
      <c r="AB41" s="95"/>
      <c r="AC41" s="95">
        <v>1</v>
      </c>
      <c r="AD41" s="95"/>
      <c r="AE41" s="95"/>
      <c r="AF41" s="95"/>
      <c r="AG41" s="95"/>
      <c r="AH41" s="95"/>
      <c r="AI41" s="95"/>
      <c r="AJ41" s="95">
        <v>1</v>
      </c>
      <c r="AK41" s="135"/>
      <c r="AL41" s="95"/>
      <c r="AM41" s="95"/>
      <c r="AN41" s="95"/>
      <c r="AO41" s="95"/>
      <c r="AP41" s="95"/>
      <c r="AQ41" s="95"/>
      <c r="AR41" s="95">
        <v>1</v>
      </c>
      <c r="AS41" s="95"/>
      <c r="AT41" s="95"/>
      <c r="AU41" s="95"/>
      <c r="AV41" s="95"/>
      <c r="AW41" s="95"/>
      <c r="AX41" s="95"/>
      <c r="AY41" s="95">
        <v>1</v>
      </c>
      <c r="AZ41" s="95"/>
      <c r="BA41" s="95"/>
      <c r="BB41" s="95"/>
      <c r="BC41" s="95"/>
      <c r="BD41" s="95"/>
      <c r="BE41" s="95"/>
      <c r="BF41" s="95">
        <v>1</v>
      </c>
      <c r="BG41" s="95"/>
      <c r="BH41" s="95"/>
      <c r="BI41" s="95"/>
      <c r="BJ41" s="95"/>
      <c r="BK41" s="95"/>
      <c r="BL41" s="95"/>
      <c r="BM41" s="95">
        <v>1</v>
      </c>
      <c r="BN41" s="95"/>
      <c r="BO41" s="147">
        <f t="shared" si="2"/>
        <v>8</v>
      </c>
    </row>
    <row r="42" ht="38.25" spans="1:67">
      <c r="A42" s="91" t="s">
        <v>110</v>
      </c>
      <c r="B42" s="91" t="s">
        <v>81</v>
      </c>
      <c r="C42" s="106" t="s">
        <v>82</v>
      </c>
      <c r="D42" s="93">
        <v>1</v>
      </c>
      <c r="E42" s="94" t="s">
        <v>21</v>
      </c>
      <c r="F42" s="95">
        <v>1</v>
      </c>
      <c r="G42" s="95"/>
      <c r="H42" s="95"/>
      <c r="I42" s="95"/>
      <c r="J42" s="95"/>
      <c r="K42" s="95"/>
      <c r="L42" s="95"/>
      <c r="M42" s="95">
        <v>1</v>
      </c>
      <c r="N42" s="93">
        <f t="shared" si="5"/>
        <v>1</v>
      </c>
      <c r="O42" s="95"/>
      <c r="P42" s="95">
        <v>1</v>
      </c>
      <c r="Q42" s="95"/>
      <c r="R42" s="95"/>
      <c r="S42" s="95"/>
      <c r="T42" s="95"/>
      <c r="U42" s="95"/>
      <c r="V42" s="95"/>
      <c r="W42" s="95">
        <v>1</v>
      </c>
      <c r="X42" s="95"/>
      <c r="Y42" s="95"/>
      <c r="Z42" s="95"/>
      <c r="AA42" s="95"/>
      <c r="AB42" s="95"/>
      <c r="AC42" s="95"/>
      <c r="AD42" s="95">
        <v>1</v>
      </c>
      <c r="AE42" s="95"/>
      <c r="AF42" s="95"/>
      <c r="AG42" s="95"/>
      <c r="AH42" s="95"/>
      <c r="AI42" s="95"/>
      <c r="AJ42" s="95"/>
      <c r="AK42" s="135"/>
      <c r="AL42" s="95">
        <v>1</v>
      </c>
      <c r="AM42" s="95"/>
      <c r="AN42" s="95"/>
      <c r="AO42" s="95"/>
      <c r="AP42" s="95"/>
      <c r="AQ42" s="95"/>
      <c r="AR42" s="95"/>
      <c r="AS42" s="95">
        <v>1</v>
      </c>
      <c r="AT42" s="95"/>
      <c r="AU42" s="95"/>
      <c r="AV42" s="95"/>
      <c r="AW42" s="95"/>
      <c r="AX42" s="95"/>
      <c r="AY42" s="95"/>
      <c r="AZ42" s="95">
        <v>1</v>
      </c>
      <c r="BA42" s="95"/>
      <c r="BB42" s="95"/>
      <c r="BC42" s="95"/>
      <c r="BD42" s="95"/>
      <c r="BE42" s="95"/>
      <c r="BF42" s="95"/>
      <c r="BG42" s="95">
        <v>1</v>
      </c>
      <c r="BH42" s="95"/>
      <c r="BI42" s="95"/>
      <c r="BJ42" s="95"/>
      <c r="BK42" s="95"/>
      <c r="BL42" s="95"/>
      <c r="BM42" s="95"/>
      <c r="BN42" s="95">
        <v>1</v>
      </c>
      <c r="BO42" s="147">
        <f t="shared" si="2"/>
        <v>8</v>
      </c>
    </row>
    <row r="43" ht="25.5" spans="1:67">
      <c r="A43" s="91" t="s">
        <v>83</v>
      </c>
      <c r="B43" s="161" t="s">
        <v>84</v>
      </c>
      <c r="C43" s="160" t="s">
        <v>85</v>
      </c>
      <c r="D43" s="93">
        <v>1</v>
      </c>
      <c r="E43" s="94" t="s">
        <v>16</v>
      </c>
      <c r="F43" s="95">
        <v>1</v>
      </c>
      <c r="G43" s="95">
        <v>1</v>
      </c>
      <c r="H43" s="95">
        <v>1</v>
      </c>
      <c r="I43" s="95">
        <v>1</v>
      </c>
      <c r="J43" s="95">
        <v>1</v>
      </c>
      <c r="K43" s="95">
        <v>1</v>
      </c>
      <c r="L43" s="95">
        <v>1</v>
      </c>
      <c r="M43" s="95">
        <v>1</v>
      </c>
      <c r="N43" s="93">
        <f t="shared" si="5"/>
        <v>7</v>
      </c>
      <c r="O43" s="95"/>
      <c r="P43" s="95">
        <v>7</v>
      </c>
      <c r="Q43" s="95"/>
      <c r="R43" s="95"/>
      <c r="S43" s="95">
        <v>7</v>
      </c>
      <c r="T43" s="95"/>
      <c r="U43" s="95"/>
      <c r="V43" s="95"/>
      <c r="W43" s="95">
        <v>7</v>
      </c>
      <c r="X43" s="95"/>
      <c r="Y43" s="95"/>
      <c r="Z43" s="95"/>
      <c r="AA43" s="95">
        <v>7</v>
      </c>
      <c r="AB43" s="95"/>
      <c r="AC43" s="95"/>
      <c r="AD43" s="95"/>
      <c r="AE43" s="95"/>
      <c r="AF43" s="95">
        <v>7</v>
      </c>
      <c r="AG43" s="95"/>
      <c r="AH43" s="95"/>
      <c r="AI43" s="95"/>
      <c r="AJ43" s="95">
        <v>7</v>
      </c>
      <c r="AK43" s="135"/>
      <c r="AL43" s="95"/>
      <c r="AM43" s="95"/>
      <c r="AN43" s="95">
        <v>7</v>
      </c>
      <c r="AO43" s="95"/>
      <c r="AP43" s="95"/>
      <c r="AQ43" s="95"/>
      <c r="AR43" s="95"/>
      <c r="AS43" s="95">
        <v>7</v>
      </c>
      <c r="AT43" s="95"/>
      <c r="AU43" s="95"/>
      <c r="AV43" s="95"/>
      <c r="AW43" s="95">
        <v>7</v>
      </c>
      <c r="AX43" s="95"/>
      <c r="AY43" s="95"/>
      <c r="AZ43" s="95"/>
      <c r="BA43" s="95"/>
      <c r="BB43" s="95">
        <v>7</v>
      </c>
      <c r="BC43" s="95"/>
      <c r="BD43" s="95"/>
      <c r="BE43" s="95"/>
      <c r="BF43" s="95">
        <v>7</v>
      </c>
      <c r="BG43" s="95"/>
      <c r="BH43" s="95"/>
      <c r="BI43" s="95"/>
      <c r="BJ43" s="95">
        <v>7</v>
      </c>
      <c r="BK43" s="95"/>
      <c r="BL43" s="95"/>
      <c r="BM43" s="95"/>
      <c r="BN43" s="95"/>
      <c r="BO43" s="147">
        <f t="shared" si="2"/>
        <v>84</v>
      </c>
    </row>
    <row r="44" spans="1:67">
      <c r="A44" s="94"/>
      <c r="B44" s="91"/>
      <c r="C44" s="92"/>
      <c r="D44" s="93"/>
      <c r="E44" s="94"/>
      <c r="F44" s="95"/>
      <c r="G44" s="95"/>
      <c r="H44" s="95"/>
      <c r="I44" s="95"/>
      <c r="J44" s="95"/>
      <c r="K44" s="95"/>
      <c r="L44" s="95"/>
      <c r="M44" s="95"/>
      <c r="N44" s="93"/>
      <c r="O44" s="95"/>
      <c r="P44" s="95"/>
      <c r="Q44" s="95"/>
      <c r="R44" s="95"/>
      <c r="S44" s="95"/>
      <c r="T44" s="95"/>
      <c r="U44" s="95"/>
      <c r="V44" s="95"/>
      <c r="W44" s="95"/>
      <c r="X44" s="95"/>
      <c r="Y44" s="95"/>
      <c r="Z44" s="95"/>
      <c r="AA44" s="95"/>
      <c r="AB44" s="95"/>
      <c r="AC44" s="95"/>
      <c r="AD44" s="95"/>
      <c r="AE44" s="95"/>
      <c r="AF44" s="95"/>
      <c r="AG44" s="95"/>
      <c r="AH44" s="95"/>
      <c r="AI44" s="95"/>
      <c r="AJ44" s="95"/>
      <c r="AK44" s="13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147">
        <f t="shared" si="2"/>
        <v>0</v>
      </c>
    </row>
    <row r="45" s="52" customFormat="1" ht="15" spans="1:67">
      <c r="A45" s="107"/>
      <c r="B45" s="108"/>
      <c r="C45" s="107"/>
      <c r="D45" s="109"/>
      <c r="E45" s="109"/>
      <c r="F45" s="110" t="s">
        <v>121</v>
      </c>
      <c r="G45" s="110"/>
      <c r="H45" s="110"/>
      <c r="I45" s="110"/>
      <c r="J45" s="110"/>
      <c r="K45" s="110"/>
      <c r="L45" s="110"/>
      <c r="M45" s="110"/>
      <c r="N45" s="110"/>
      <c r="O45" s="130">
        <f>SUM(O11:O44)</f>
        <v>20</v>
      </c>
      <c r="P45" s="130">
        <f t="shared" ref="P45:BN45" si="6">SUM(P11:P44)</f>
        <v>17</v>
      </c>
      <c r="Q45" s="130">
        <f t="shared" si="6"/>
        <v>22</v>
      </c>
      <c r="R45" s="130">
        <f t="shared" si="6"/>
        <v>7</v>
      </c>
      <c r="S45" s="130">
        <f t="shared" si="6"/>
        <v>18</v>
      </c>
      <c r="T45" s="130">
        <f t="shared" si="6"/>
        <v>12</v>
      </c>
      <c r="U45" s="130">
        <f t="shared" si="6"/>
        <v>15</v>
      </c>
      <c r="V45" s="130">
        <f t="shared" si="6"/>
        <v>7</v>
      </c>
      <c r="W45" s="130">
        <f t="shared" si="6"/>
        <v>20</v>
      </c>
      <c r="X45" s="130">
        <f t="shared" si="6"/>
        <v>7</v>
      </c>
      <c r="Y45" s="130">
        <f t="shared" si="6"/>
        <v>14</v>
      </c>
      <c r="Z45" s="130">
        <f t="shared" si="6"/>
        <v>9</v>
      </c>
      <c r="AA45" s="130">
        <f t="shared" si="6"/>
        <v>18</v>
      </c>
      <c r="AB45" s="130">
        <f t="shared" si="6"/>
        <v>23</v>
      </c>
      <c r="AC45" s="130">
        <f t="shared" si="6"/>
        <v>20</v>
      </c>
      <c r="AD45" s="130">
        <f t="shared" si="6"/>
        <v>10</v>
      </c>
      <c r="AE45" s="130">
        <f t="shared" si="6"/>
        <v>11</v>
      </c>
      <c r="AF45" s="130">
        <f t="shared" si="6"/>
        <v>16</v>
      </c>
      <c r="AG45" s="130">
        <f t="shared" si="6"/>
        <v>11</v>
      </c>
      <c r="AH45" s="130">
        <f t="shared" si="6"/>
        <v>7</v>
      </c>
      <c r="AI45" s="130">
        <f t="shared" si="6"/>
        <v>13</v>
      </c>
      <c r="AJ45" s="130">
        <f t="shared" si="6"/>
        <v>14</v>
      </c>
      <c r="AK45" s="130">
        <f t="shared" si="6"/>
        <v>0</v>
      </c>
      <c r="AL45" s="130">
        <f t="shared" si="6"/>
        <v>19</v>
      </c>
      <c r="AM45" s="130">
        <f t="shared" si="6"/>
        <v>11</v>
      </c>
      <c r="AN45" s="130">
        <f t="shared" si="6"/>
        <v>14</v>
      </c>
      <c r="AO45" s="130">
        <f t="shared" si="6"/>
        <v>28</v>
      </c>
      <c r="AP45" s="130">
        <f t="shared" si="6"/>
        <v>15</v>
      </c>
      <c r="AQ45" s="130">
        <f t="shared" si="6"/>
        <v>11</v>
      </c>
      <c r="AR45" s="130">
        <f t="shared" si="6"/>
        <v>9</v>
      </c>
      <c r="AS45" s="130">
        <f t="shared" si="6"/>
        <v>18</v>
      </c>
      <c r="AT45" s="130">
        <f t="shared" si="6"/>
        <v>7</v>
      </c>
      <c r="AU45" s="130">
        <f t="shared" si="6"/>
        <v>13</v>
      </c>
      <c r="AV45" s="130">
        <f t="shared" si="6"/>
        <v>7</v>
      </c>
      <c r="AW45" s="130">
        <f t="shared" si="6"/>
        <v>18</v>
      </c>
      <c r="AX45" s="130">
        <f t="shared" si="6"/>
        <v>13</v>
      </c>
      <c r="AY45" s="130">
        <f t="shared" si="6"/>
        <v>15</v>
      </c>
      <c r="AZ45" s="130">
        <f t="shared" si="6"/>
        <v>7</v>
      </c>
      <c r="BA45" s="130">
        <f t="shared" si="6"/>
        <v>13</v>
      </c>
      <c r="BB45" s="130">
        <f t="shared" si="6"/>
        <v>23</v>
      </c>
      <c r="BC45" s="130">
        <f t="shared" si="6"/>
        <v>11</v>
      </c>
      <c r="BD45" s="130">
        <f t="shared" si="6"/>
        <v>9</v>
      </c>
      <c r="BE45" s="130">
        <f t="shared" si="6"/>
        <v>11</v>
      </c>
      <c r="BF45" s="130">
        <f t="shared" si="6"/>
        <v>14</v>
      </c>
      <c r="BG45" s="130">
        <f t="shared" si="6"/>
        <v>13</v>
      </c>
      <c r="BH45" s="130">
        <f t="shared" si="6"/>
        <v>7</v>
      </c>
      <c r="BI45" s="130">
        <f t="shared" si="6"/>
        <v>11</v>
      </c>
      <c r="BJ45" s="130">
        <f t="shared" si="6"/>
        <v>16</v>
      </c>
      <c r="BK45" s="130">
        <f t="shared" si="6"/>
        <v>11</v>
      </c>
      <c r="BL45" s="130">
        <f t="shared" si="6"/>
        <v>7</v>
      </c>
      <c r="BM45" s="130">
        <f t="shared" si="6"/>
        <v>14</v>
      </c>
      <c r="BN45" s="130">
        <f t="shared" si="6"/>
        <v>7</v>
      </c>
      <c r="BO45" s="148">
        <f t="shared" si="2"/>
        <v>683</v>
      </c>
    </row>
    <row r="46" s="52" customFormat="1" ht="15" spans="1:67">
      <c r="A46" s="111"/>
      <c r="B46" s="112"/>
      <c r="C46" s="113" t="s">
        <v>177</v>
      </c>
      <c r="D46" s="114"/>
      <c r="E46" s="114"/>
      <c r="F46" s="110" t="s">
        <v>178</v>
      </c>
      <c r="G46" s="110"/>
      <c r="H46" s="110"/>
      <c r="I46" s="110"/>
      <c r="J46" s="110"/>
      <c r="K46" s="110"/>
      <c r="L46" s="110"/>
      <c r="M46" s="110"/>
      <c r="N46" s="110"/>
      <c r="O46" s="130">
        <f>7*8*5</f>
        <v>280</v>
      </c>
      <c r="P46" s="130">
        <f t="shared" ref="P46:BN46" si="7">7*8*5</f>
        <v>280</v>
      </c>
      <c r="Q46" s="130">
        <f t="shared" si="7"/>
        <v>280</v>
      </c>
      <c r="R46" s="130">
        <f t="shared" si="7"/>
        <v>280</v>
      </c>
      <c r="S46" s="130">
        <f t="shared" si="7"/>
        <v>280</v>
      </c>
      <c r="T46" s="130">
        <f t="shared" si="7"/>
        <v>280</v>
      </c>
      <c r="U46" s="130">
        <f t="shared" si="7"/>
        <v>280</v>
      </c>
      <c r="V46" s="130">
        <f t="shared" si="7"/>
        <v>280</v>
      </c>
      <c r="W46" s="130">
        <f t="shared" si="7"/>
        <v>280</v>
      </c>
      <c r="X46" s="130">
        <f t="shared" si="7"/>
        <v>280</v>
      </c>
      <c r="Y46" s="130">
        <f t="shared" si="7"/>
        <v>280</v>
      </c>
      <c r="Z46" s="130">
        <f t="shared" si="7"/>
        <v>280</v>
      </c>
      <c r="AA46" s="130">
        <f t="shared" si="7"/>
        <v>280</v>
      </c>
      <c r="AB46" s="130">
        <f t="shared" si="7"/>
        <v>280</v>
      </c>
      <c r="AC46" s="130">
        <f t="shared" si="7"/>
        <v>280</v>
      </c>
      <c r="AD46" s="130">
        <f t="shared" si="7"/>
        <v>280</v>
      </c>
      <c r="AE46" s="130">
        <f t="shared" si="7"/>
        <v>280</v>
      </c>
      <c r="AF46" s="130">
        <f t="shared" si="7"/>
        <v>280</v>
      </c>
      <c r="AG46" s="130">
        <f t="shared" si="7"/>
        <v>280</v>
      </c>
      <c r="AH46" s="130">
        <f t="shared" si="7"/>
        <v>280</v>
      </c>
      <c r="AI46" s="130">
        <f t="shared" si="7"/>
        <v>280</v>
      </c>
      <c r="AJ46" s="130">
        <f t="shared" si="7"/>
        <v>280</v>
      </c>
      <c r="AK46" s="130">
        <f t="shared" si="7"/>
        <v>280</v>
      </c>
      <c r="AL46" s="130">
        <f t="shared" si="7"/>
        <v>280</v>
      </c>
      <c r="AM46" s="130">
        <f t="shared" si="7"/>
        <v>280</v>
      </c>
      <c r="AN46" s="130">
        <f t="shared" si="7"/>
        <v>280</v>
      </c>
      <c r="AO46" s="130">
        <f t="shared" si="7"/>
        <v>280</v>
      </c>
      <c r="AP46" s="130">
        <f t="shared" si="7"/>
        <v>280</v>
      </c>
      <c r="AQ46" s="130">
        <f t="shared" si="7"/>
        <v>280</v>
      </c>
      <c r="AR46" s="130">
        <f t="shared" si="7"/>
        <v>280</v>
      </c>
      <c r="AS46" s="130">
        <f t="shared" si="7"/>
        <v>280</v>
      </c>
      <c r="AT46" s="130">
        <f t="shared" si="7"/>
        <v>280</v>
      </c>
      <c r="AU46" s="130">
        <f t="shared" si="7"/>
        <v>280</v>
      </c>
      <c r="AV46" s="130">
        <f t="shared" si="7"/>
        <v>280</v>
      </c>
      <c r="AW46" s="130">
        <f t="shared" si="7"/>
        <v>280</v>
      </c>
      <c r="AX46" s="130">
        <f t="shared" si="7"/>
        <v>280</v>
      </c>
      <c r="AY46" s="130">
        <f t="shared" si="7"/>
        <v>280</v>
      </c>
      <c r="AZ46" s="130">
        <f t="shared" si="7"/>
        <v>280</v>
      </c>
      <c r="BA46" s="130">
        <f t="shared" si="7"/>
        <v>280</v>
      </c>
      <c r="BB46" s="130">
        <f t="shared" si="7"/>
        <v>280</v>
      </c>
      <c r="BC46" s="130">
        <f t="shared" si="7"/>
        <v>280</v>
      </c>
      <c r="BD46" s="130">
        <f t="shared" si="7"/>
        <v>280</v>
      </c>
      <c r="BE46" s="130">
        <f t="shared" si="7"/>
        <v>280</v>
      </c>
      <c r="BF46" s="130">
        <f t="shared" si="7"/>
        <v>280</v>
      </c>
      <c r="BG46" s="130">
        <f t="shared" si="7"/>
        <v>280</v>
      </c>
      <c r="BH46" s="130">
        <f t="shared" si="7"/>
        <v>280</v>
      </c>
      <c r="BI46" s="130">
        <f t="shared" si="7"/>
        <v>280</v>
      </c>
      <c r="BJ46" s="130">
        <f t="shared" si="7"/>
        <v>280</v>
      </c>
      <c r="BK46" s="130">
        <f t="shared" si="7"/>
        <v>280</v>
      </c>
      <c r="BL46" s="130">
        <f t="shared" si="7"/>
        <v>280</v>
      </c>
      <c r="BM46" s="130">
        <f t="shared" si="7"/>
        <v>280</v>
      </c>
      <c r="BN46" s="130">
        <f t="shared" si="7"/>
        <v>280</v>
      </c>
      <c r="BO46" s="130">
        <f t="shared" si="2"/>
        <v>14560</v>
      </c>
    </row>
    <row r="47" s="53" customFormat="1" ht="15" spans="1:67">
      <c r="A47" s="115"/>
      <c r="B47" s="116"/>
      <c r="C47" s="117"/>
      <c r="D47" s="118"/>
      <c r="E47" s="115"/>
      <c r="F47" s="110" t="s">
        <v>179</v>
      </c>
      <c r="G47" s="110"/>
      <c r="H47" s="110"/>
      <c r="I47" s="110"/>
      <c r="J47" s="110"/>
      <c r="K47" s="110"/>
      <c r="L47" s="110"/>
      <c r="M47" s="110"/>
      <c r="N47" s="110"/>
      <c r="O47" s="131">
        <f>O45/O46</f>
        <v>0.0714285714285714</v>
      </c>
      <c r="P47" s="131">
        <f t="shared" ref="P47:BO47" si="8">P45/P46</f>
        <v>0.0607142857142857</v>
      </c>
      <c r="Q47" s="131">
        <f t="shared" si="8"/>
        <v>0.0785714285714286</v>
      </c>
      <c r="R47" s="131">
        <f t="shared" si="8"/>
        <v>0.025</v>
      </c>
      <c r="S47" s="131">
        <f t="shared" si="8"/>
        <v>0.0642857142857143</v>
      </c>
      <c r="T47" s="131">
        <f t="shared" si="8"/>
        <v>0.0428571428571429</v>
      </c>
      <c r="U47" s="131">
        <f t="shared" si="8"/>
        <v>0.0535714285714286</v>
      </c>
      <c r="V47" s="131">
        <f t="shared" si="8"/>
        <v>0.025</v>
      </c>
      <c r="W47" s="131">
        <f t="shared" si="8"/>
        <v>0.0714285714285714</v>
      </c>
      <c r="X47" s="131">
        <f t="shared" si="8"/>
        <v>0.025</v>
      </c>
      <c r="Y47" s="131">
        <f t="shared" si="8"/>
        <v>0.05</v>
      </c>
      <c r="Z47" s="131">
        <f t="shared" si="8"/>
        <v>0.0321428571428571</v>
      </c>
      <c r="AA47" s="131">
        <f t="shared" si="8"/>
        <v>0.0642857142857143</v>
      </c>
      <c r="AB47" s="131">
        <f t="shared" si="8"/>
        <v>0.0821428571428571</v>
      </c>
      <c r="AC47" s="131">
        <f t="shared" si="8"/>
        <v>0.0714285714285714</v>
      </c>
      <c r="AD47" s="131">
        <f t="shared" si="8"/>
        <v>0.0357142857142857</v>
      </c>
      <c r="AE47" s="131">
        <f t="shared" si="8"/>
        <v>0.0392857142857143</v>
      </c>
      <c r="AF47" s="131">
        <f t="shared" si="8"/>
        <v>0.0571428571428571</v>
      </c>
      <c r="AG47" s="131">
        <f t="shared" si="8"/>
        <v>0.0392857142857143</v>
      </c>
      <c r="AH47" s="131">
        <f t="shared" si="8"/>
        <v>0.025</v>
      </c>
      <c r="AI47" s="131">
        <f t="shared" si="8"/>
        <v>0.0464285714285714</v>
      </c>
      <c r="AJ47" s="131">
        <f t="shared" si="8"/>
        <v>0.05</v>
      </c>
      <c r="AK47" s="131">
        <f t="shared" si="8"/>
        <v>0</v>
      </c>
      <c r="AL47" s="131">
        <f t="shared" si="8"/>
        <v>0.0678571428571429</v>
      </c>
      <c r="AM47" s="131">
        <f t="shared" si="8"/>
        <v>0.0392857142857143</v>
      </c>
      <c r="AN47" s="131">
        <f t="shared" si="8"/>
        <v>0.05</v>
      </c>
      <c r="AO47" s="131">
        <f t="shared" si="8"/>
        <v>0.1</v>
      </c>
      <c r="AP47" s="131">
        <f t="shared" si="8"/>
        <v>0.0535714285714286</v>
      </c>
      <c r="AQ47" s="131">
        <f t="shared" si="8"/>
        <v>0.0392857142857143</v>
      </c>
      <c r="AR47" s="131">
        <f t="shared" si="8"/>
        <v>0.0321428571428571</v>
      </c>
      <c r="AS47" s="131">
        <f t="shared" si="8"/>
        <v>0.0642857142857143</v>
      </c>
      <c r="AT47" s="131">
        <f t="shared" si="8"/>
        <v>0.025</v>
      </c>
      <c r="AU47" s="131">
        <f t="shared" si="8"/>
        <v>0.0464285714285714</v>
      </c>
      <c r="AV47" s="131">
        <f t="shared" si="8"/>
        <v>0.025</v>
      </c>
      <c r="AW47" s="131">
        <f t="shared" si="8"/>
        <v>0.0642857142857143</v>
      </c>
      <c r="AX47" s="131">
        <f t="shared" si="8"/>
        <v>0.0464285714285714</v>
      </c>
      <c r="AY47" s="131">
        <f t="shared" si="8"/>
        <v>0.0535714285714286</v>
      </c>
      <c r="AZ47" s="131">
        <f t="shared" si="8"/>
        <v>0.025</v>
      </c>
      <c r="BA47" s="131">
        <f t="shared" si="8"/>
        <v>0.0464285714285714</v>
      </c>
      <c r="BB47" s="131">
        <f t="shared" si="8"/>
        <v>0.0821428571428571</v>
      </c>
      <c r="BC47" s="131">
        <f t="shared" si="8"/>
        <v>0.0392857142857143</v>
      </c>
      <c r="BD47" s="131">
        <f t="shared" si="8"/>
        <v>0.0321428571428571</v>
      </c>
      <c r="BE47" s="131">
        <f t="shared" si="8"/>
        <v>0.0392857142857143</v>
      </c>
      <c r="BF47" s="131">
        <f t="shared" si="8"/>
        <v>0.05</v>
      </c>
      <c r="BG47" s="131">
        <f t="shared" si="8"/>
        <v>0.0464285714285714</v>
      </c>
      <c r="BH47" s="131">
        <f t="shared" si="8"/>
        <v>0.025</v>
      </c>
      <c r="BI47" s="131">
        <f t="shared" si="8"/>
        <v>0.0392857142857143</v>
      </c>
      <c r="BJ47" s="131">
        <f t="shared" si="8"/>
        <v>0.0571428571428571</v>
      </c>
      <c r="BK47" s="131">
        <f t="shared" si="8"/>
        <v>0.0392857142857143</v>
      </c>
      <c r="BL47" s="131">
        <f t="shared" si="8"/>
        <v>0.025</v>
      </c>
      <c r="BM47" s="131">
        <f t="shared" si="8"/>
        <v>0.05</v>
      </c>
      <c r="BN47" s="131">
        <f t="shared" si="8"/>
        <v>0.025</v>
      </c>
      <c r="BO47" s="149">
        <f t="shared" si="8"/>
        <v>0.0469093406593407</v>
      </c>
    </row>
    <row r="48" spans="15:66">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N48" s="60"/>
    </row>
    <row r="49" spans="15:66">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N49" s="60"/>
    </row>
    <row r="50" spans="15:66">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N50" s="60"/>
    </row>
    <row r="51" spans="15:66">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N51" s="60"/>
    </row>
    <row r="52" spans="15:66">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N52" s="60"/>
    </row>
    <row r="53" spans="15:66">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N53" s="60"/>
    </row>
    <row r="54" spans="15:66">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N54" s="60"/>
    </row>
    <row r="55" spans="15:66">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N55" s="60"/>
    </row>
    <row r="56" ht="15" spans="2:66">
      <c r="B56" s="119" t="s">
        <v>180</v>
      </c>
      <c r="C56" s="120" t="s">
        <v>181</v>
      </c>
      <c r="F56" s="55" t="s">
        <v>182</v>
      </c>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N56" s="60"/>
    </row>
    <row r="57" ht="15" spans="2:66">
      <c r="B57" s="119" t="s">
        <v>183</v>
      </c>
      <c r="C57" s="121" t="s">
        <v>184</v>
      </c>
      <c r="E57" s="122" t="s">
        <v>185</v>
      </c>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N57" s="60"/>
    </row>
    <row r="58" ht="15" spans="2:66">
      <c r="B58" s="119" t="s">
        <v>123</v>
      </c>
      <c r="C58" s="121" t="s">
        <v>186</v>
      </c>
      <c r="E58" s="122" t="s">
        <v>187</v>
      </c>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N58" s="60"/>
    </row>
    <row r="59" ht="15" spans="2:66">
      <c r="B59" s="119" t="s">
        <v>7</v>
      </c>
      <c r="C59" s="121" t="s">
        <v>188</v>
      </c>
      <c r="E59" s="122" t="s">
        <v>189</v>
      </c>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N59" s="60"/>
    </row>
    <row r="60" ht="15" spans="2:66">
      <c r="B60" s="119" t="s">
        <v>8</v>
      </c>
      <c r="C60" s="121" t="s">
        <v>190</v>
      </c>
      <c r="E60" s="122" t="s">
        <v>191</v>
      </c>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N60" s="60"/>
    </row>
    <row r="61" ht="15" spans="2:66">
      <c r="B61" s="119" t="s">
        <v>9</v>
      </c>
      <c r="C61" s="121" t="s">
        <v>192</v>
      </c>
      <c r="E61" s="122" t="s">
        <v>193</v>
      </c>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N61" s="60"/>
    </row>
    <row r="62" ht="15" spans="2:66">
      <c r="B62" s="119" t="s">
        <v>10</v>
      </c>
      <c r="C62" s="121" t="s">
        <v>194</v>
      </c>
      <c r="E62" s="122" t="s">
        <v>185</v>
      </c>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N62" s="60"/>
    </row>
    <row r="63" ht="15" spans="2:66">
      <c r="B63" s="119" t="s">
        <v>11</v>
      </c>
      <c r="C63" s="121" t="s">
        <v>195</v>
      </c>
      <c r="E63" s="122" t="s">
        <v>196</v>
      </c>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N63" s="60"/>
    </row>
    <row r="64" spans="15:66">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N64" s="60"/>
    </row>
    <row r="65" spans="15:66">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N65" s="60"/>
    </row>
    <row r="66" spans="15:66">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N66" s="60"/>
    </row>
    <row r="67" spans="15:66">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N67" s="60"/>
    </row>
    <row r="68" spans="15:66">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N68" s="60"/>
    </row>
    <row r="69" spans="15:66">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N69" s="60"/>
    </row>
    <row r="70" spans="15:66">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N70" s="60"/>
    </row>
    <row r="71" spans="15:66">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N71" s="60"/>
    </row>
    <row r="72" spans="15:66">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N72" s="60"/>
    </row>
    <row r="73" spans="15:66">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N73" s="60"/>
    </row>
    <row r="74" spans="15:66">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N74" s="60"/>
    </row>
    <row r="75" spans="15:66">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N75" s="60"/>
    </row>
    <row r="76" spans="15:66">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N76" s="60"/>
    </row>
    <row r="77" spans="15:66">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N77" s="60"/>
    </row>
    <row r="78" spans="15:66">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N78" s="60"/>
    </row>
    <row r="79" spans="15:66">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N79" s="60"/>
    </row>
    <row r="80" spans="15:66">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N80" s="60"/>
    </row>
    <row r="81" spans="15:66">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N81" s="60"/>
    </row>
    <row r="82" spans="15:66">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N82" s="60"/>
    </row>
    <row r="83" spans="15:66">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N83" s="60"/>
    </row>
    <row r="84" spans="15:66">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N84" s="60"/>
    </row>
    <row r="85" spans="15:66">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N85" s="60"/>
    </row>
    <row r="86" spans="15:66">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N86" s="60"/>
    </row>
    <row r="87" spans="15:66">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N87" s="60"/>
    </row>
    <row r="88" spans="15:66">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N88" s="60"/>
    </row>
    <row r="89" spans="15:66">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N89" s="60"/>
    </row>
    <row r="90" spans="15:66">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N90" s="60"/>
    </row>
    <row r="91" spans="15:66">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N91" s="60"/>
    </row>
    <row r="92" spans="15:66">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N92" s="60"/>
    </row>
    <row r="93" spans="15:66">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N93" s="60"/>
    </row>
    <row r="94" spans="15:66">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N94" s="60"/>
    </row>
    <row r="95" spans="15:66">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N95" s="60"/>
    </row>
    <row r="96" spans="15:66">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N96" s="60"/>
    </row>
    <row r="97" spans="15:66">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N97" s="60"/>
    </row>
    <row r="98" spans="15:66">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N98" s="60"/>
    </row>
    <row r="99" spans="15:66">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N99" s="60"/>
    </row>
    <row r="100" spans="15:66">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N100" s="60"/>
    </row>
    <row r="101" spans="15:66">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N101" s="60"/>
    </row>
    <row r="102" spans="15:66">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N102" s="60"/>
    </row>
    <row r="103" spans="15:66">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N103" s="60"/>
    </row>
    <row r="104" spans="15:66">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N104" s="60"/>
    </row>
    <row r="105" spans="15:66">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N105" s="60"/>
    </row>
    <row r="106" spans="15:66">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N106" s="60"/>
    </row>
    <row r="107" spans="15:66">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N107" s="60"/>
    </row>
    <row r="108" spans="15:66">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N108" s="60"/>
    </row>
    <row r="109" spans="15:66">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N109" s="60"/>
    </row>
    <row r="110" spans="15:66">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N110" s="60"/>
    </row>
    <row r="111" spans="15:66">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N111" s="60"/>
    </row>
    <row r="112" spans="15:66">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N112" s="60"/>
    </row>
    <row r="113" spans="15:66">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N113" s="60"/>
    </row>
    <row r="114" spans="15:66">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N114" s="60"/>
    </row>
    <row r="115" spans="15:66">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N115" s="60"/>
    </row>
    <row r="116" spans="15:66">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N116" s="60"/>
    </row>
    <row r="117" spans="15:66">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N117" s="60"/>
    </row>
    <row r="118" spans="15:66">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N118" s="60"/>
    </row>
    <row r="119" spans="15:66">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N119" s="60"/>
    </row>
    <row r="120" spans="15:66">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N120" s="60"/>
    </row>
    <row r="121" spans="15:66">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N121" s="60"/>
    </row>
    <row r="122" spans="15:66">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N122" s="60"/>
    </row>
    <row r="123" spans="15:66">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N123" s="60"/>
    </row>
    <row r="124" spans="15:66">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N124" s="60"/>
    </row>
    <row r="125" spans="15:66">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N125" s="60"/>
    </row>
    <row r="126" spans="15:66">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N126" s="60"/>
    </row>
    <row r="127" spans="15:66">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N127" s="60"/>
    </row>
    <row r="128" spans="15:66">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N128" s="60"/>
    </row>
    <row r="129" spans="15:66">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N129" s="60"/>
    </row>
    <row r="130" spans="15:66">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N130" s="60"/>
    </row>
    <row r="131" spans="15:66">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N131" s="60"/>
    </row>
    <row r="132" spans="15:66">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N132" s="60"/>
    </row>
    <row r="133" spans="15:66">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N133" s="60"/>
    </row>
    <row r="134" spans="15:66">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N134" s="60"/>
    </row>
    <row r="135" spans="15:66">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N135" s="60"/>
    </row>
    <row r="136" spans="15:66">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N136" s="60"/>
    </row>
    <row r="137" spans="15:66">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N137" s="60"/>
    </row>
    <row r="138" spans="15:66">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N138" s="60"/>
    </row>
    <row r="139" spans="15:66">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N139" s="60"/>
    </row>
    <row r="140" spans="15:66">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N140" s="60"/>
    </row>
    <row r="141" spans="15:66">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N141" s="60"/>
    </row>
    <row r="142" spans="15:66">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N142" s="60"/>
    </row>
    <row r="143" spans="15:66">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N143" s="60"/>
    </row>
    <row r="144" spans="15:66">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N144" s="60"/>
    </row>
    <row r="145" spans="15:66">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N145" s="60"/>
    </row>
    <row r="146" spans="15:66">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N146" s="60"/>
    </row>
    <row r="147" spans="15:66">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N147" s="60"/>
    </row>
    <row r="148" spans="15:66">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N148" s="60"/>
    </row>
    <row r="149" spans="15:66">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N149" s="60"/>
    </row>
    <row r="150" spans="15:66">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N150" s="60"/>
    </row>
    <row r="151" spans="15:66">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N151" s="60"/>
    </row>
    <row r="152" spans="15:66">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N152" s="60"/>
    </row>
    <row r="153" spans="15:66">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N153" s="60"/>
    </row>
    <row r="154" spans="15:66">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N154" s="60"/>
    </row>
    <row r="155" spans="15:66">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N155" s="60"/>
    </row>
    <row r="156" spans="15:66">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N156" s="60"/>
    </row>
    <row r="157" spans="15:66">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N157" s="60"/>
    </row>
    <row r="158" spans="15:66">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N158" s="60"/>
    </row>
    <row r="159" spans="15:66">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N159" s="60"/>
    </row>
    <row r="160" spans="15:66">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N160" s="60"/>
    </row>
    <row r="161" spans="15:66">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N161" s="60"/>
    </row>
    <row r="162" spans="15:66">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N162" s="60"/>
    </row>
    <row r="163" spans="15:66">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N163" s="60"/>
    </row>
    <row r="164" spans="15:66">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N164" s="60"/>
    </row>
    <row r="165" spans="15:66">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N165" s="60"/>
    </row>
    <row r="166" spans="15:66">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N166" s="60"/>
    </row>
    <row r="167" spans="15:66">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N167" s="60"/>
    </row>
    <row r="168" spans="15:66">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N168" s="60"/>
    </row>
    <row r="169" spans="15:66">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N169" s="60"/>
    </row>
    <row r="170" spans="15:66">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N170" s="60"/>
    </row>
    <row r="171" spans="15:66">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N171" s="60"/>
    </row>
    <row r="172" spans="15:66">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N172" s="60"/>
    </row>
    <row r="173" spans="15:66">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N173" s="60"/>
    </row>
    <row r="174" spans="15:66">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N174" s="60"/>
    </row>
    <row r="175" spans="15:66">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N175" s="60"/>
    </row>
    <row r="176" spans="15:66">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N176" s="60"/>
    </row>
    <row r="177" spans="15:66">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N177" s="60"/>
    </row>
    <row r="178" spans="15:66">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N178" s="60"/>
    </row>
    <row r="179" spans="15:66">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N179" s="60"/>
    </row>
    <row r="180" spans="15:66">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0"/>
      <c r="BN180" s="60"/>
    </row>
    <row r="181" spans="15:66">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N181" s="60"/>
    </row>
    <row r="182" spans="15:66">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N182" s="60"/>
    </row>
    <row r="183" spans="15:66">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N183" s="60"/>
    </row>
    <row r="184" spans="15:66">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N184" s="60"/>
    </row>
    <row r="185" spans="15:66">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N185" s="60"/>
    </row>
    <row r="186" spans="15:66">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N186" s="60"/>
    </row>
    <row r="187" spans="15:66">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N187" s="60"/>
    </row>
    <row r="188" spans="15:66">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N188" s="60"/>
    </row>
    <row r="189" spans="15:66">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N189" s="60"/>
    </row>
    <row r="190" spans="15:66">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N190" s="60"/>
    </row>
    <row r="191" spans="15:66">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N191" s="60"/>
    </row>
    <row r="192" spans="15:66">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0"/>
      <c r="BN192" s="60"/>
    </row>
    <row r="193" spans="15:66">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N193" s="60"/>
    </row>
    <row r="194" spans="15:66">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0"/>
      <c r="BN194" s="60"/>
    </row>
    <row r="195" spans="15:66">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N195" s="60"/>
    </row>
    <row r="196" spans="15:66">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N196" s="60"/>
    </row>
    <row r="197" spans="15:66">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N197" s="60"/>
    </row>
    <row r="198" spans="15:66">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0"/>
      <c r="BN198" s="60"/>
    </row>
    <row r="199" spans="15:66">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N199" s="60"/>
    </row>
    <row r="200" spans="15:66">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N200" s="60"/>
    </row>
    <row r="201" spans="15:66">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N201" s="60"/>
    </row>
    <row r="202" spans="15:66">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N202" s="60"/>
    </row>
    <row r="203" spans="15:66">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N203" s="60"/>
    </row>
    <row r="204" spans="15:66">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N204" s="60"/>
    </row>
    <row r="205" spans="15:66">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N205" s="60"/>
    </row>
    <row r="206" spans="15:66">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N206" s="60"/>
    </row>
    <row r="207" spans="15:66">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N207" s="60"/>
    </row>
    <row r="208" spans="15:66">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N208" s="60"/>
    </row>
    <row r="209" spans="15:66">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N209" s="60"/>
    </row>
    <row r="210" spans="15:66">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N210" s="60"/>
    </row>
    <row r="211" spans="15:66">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N211" s="60"/>
    </row>
    <row r="212" spans="15:66">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N212" s="60"/>
    </row>
    <row r="213" spans="15:66">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N213" s="60"/>
    </row>
    <row r="214" spans="15:66">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N214" s="60"/>
    </row>
    <row r="215" spans="15:66">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N215" s="60"/>
    </row>
    <row r="216" spans="15:66">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N216" s="60"/>
    </row>
    <row r="217" spans="15:66">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N217" s="60"/>
    </row>
    <row r="218" spans="15:66">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N218" s="60"/>
    </row>
    <row r="219" spans="15:66">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N219" s="60"/>
    </row>
    <row r="220" spans="15:66">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N220" s="60"/>
    </row>
    <row r="221" spans="15:66">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N221" s="60"/>
    </row>
    <row r="222" spans="15:66">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N222" s="60"/>
    </row>
    <row r="223" spans="15:66">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0"/>
      <c r="BN223" s="60"/>
    </row>
    <row r="224" spans="15:66">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N224" s="60"/>
    </row>
    <row r="225" spans="15:66">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N225" s="60"/>
    </row>
    <row r="226" spans="15:66">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N226" s="60"/>
    </row>
    <row r="227" spans="15:66">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N227" s="60"/>
    </row>
    <row r="228" spans="15:66">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N228" s="60"/>
    </row>
    <row r="229" spans="15:66">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c r="AZ229" s="60"/>
      <c r="BN229" s="60"/>
    </row>
    <row r="230" spans="15:66">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N230" s="60"/>
    </row>
    <row r="231" spans="15:66">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c r="AX231" s="60"/>
      <c r="AY231" s="60"/>
      <c r="AZ231" s="60"/>
      <c r="BN231" s="60"/>
    </row>
    <row r="232" spans="15:66">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0"/>
      <c r="BN232" s="60"/>
    </row>
    <row r="233" spans="15:66">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0"/>
      <c r="AV233" s="60"/>
      <c r="AW233" s="60"/>
      <c r="AX233" s="60"/>
      <c r="AY233" s="60"/>
      <c r="AZ233" s="60"/>
      <c r="BN233" s="60"/>
    </row>
    <row r="234" spans="15:66">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c r="AX234" s="60"/>
      <c r="AY234" s="60"/>
      <c r="AZ234" s="60"/>
      <c r="BN234" s="60"/>
    </row>
    <row r="235" spans="15:66">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0"/>
      <c r="AV235" s="60"/>
      <c r="AW235" s="60"/>
      <c r="AX235" s="60"/>
      <c r="AY235" s="60"/>
      <c r="AZ235" s="60"/>
      <c r="BN235" s="60"/>
    </row>
    <row r="236" spans="15:66">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0"/>
      <c r="BN236" s="60"/>
    </row>
    <row r="237" spans="15:66">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c r="AX237" s="60"/>
      <c r="AY237" s="60"/>
      <c r="AZ237" s="60"/>
      <c r="BN237" s="60"/>
    </row>
    <row r="238" spans="15:66">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0"/>
      <c r="AV238" s="60"/>
      <c r="AW238" s="60"/>
      <c r="AX238" s="60"/>
      <c r="AY238" s="60"/>
      <c r="AZ238" s="60"/>
      <c r="BN238" s="60"/>
    </row>
    <row r="239" spans="15:66">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0"/>
      <c r="AY239" s="60"/>
      <c r="AZ239" s="60"/>
      <c r="BN239" s="60"/>
    </row>
    <row r="240" spans="15:66">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N240" s="60"/>
    </row>
    <row r="241" spans="15:66">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c r="AX241" s="60"/>
      <c r="AY241" s="60"/>
      <c r="AZ241" s="60"/>
      <c r="BN241" s="60"/>
    </row>
    <row r="242" spans="15:66">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c r="AX242" s="60"/>
      <c r="AY242" s="60"/>
      <c r="AZ242" s="60"/>
      <c r="BN242" s="60"/>
    </row>
    <row r="243" spans="15:66">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0"/>
      <c r="AV243" s="60"/>
      <c r="AW243" s="60"/>
      <c r="AX243" s="60"/>
      <c r="AY243" s="60"/>
      <c r="AZ243" s="60"/>
      <c r="BN243" s="60"/>
    </row>
    <row r="244" spans="15:66">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N244" s="60"/>
    </row>
    <row r="245" spans="15:66">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c r="AX245" s="60"/>
      <c r="AY245" s="60"/>
      <c r="AZ245" s="60"/>
      <c r="BN245" s="60"/>
    </row>
    <row r="246" spans="15:66">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0"/>
      <c r="AR246" s="60"/>
      <c r="AS246" s="60"/>
      <c r="AT246" s="60"/>
      <c r="AU246" s="60"/>
      <c r="AV246" s="60"/>
      <c r="AW246" s="60"/>
      <c r="AX246" s="60"/>
      <c r="AY246" s="60"/>
      <c r="AZ246" s="60"/>
      <c r="BN246" s="60"/>
    </row>
    <row r="247" spans="15:66">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0"/>
      <c r="AV247" s="60"/>
      <c r="AW247" s="60"/>
      <c r="AX247" s="60"/>
      <c r="AY247" s="60"/>
      <c r="AZ247" s="60"/>
      <c r="BN247" s="60"/>
    </row>
    <row r="248" spans="15:66">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c r="AX248" s="60"/>
      <c r="AY248" s="60"/>
      <c r="AZ248" s="60"/>
      <c r="BN248" s="60"/>
    </row>
    <row r="249" spans="15:66">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0"/>
      <c r="BN249" s="60"/>
    </row>
    <row r="250" spans="15:66">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0"/>
      <c r="BN250" s="60"/>
    </row>
    <row r="251" spans="15:66">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N251" s="60"/>
    </row>
    <row r="252" spans="15:66">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0"/>
      <c r="BN252" s="60"/>
    </row>
    <row r="253" spans="15:66">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0"/>
      <c r="BN253" s="60"/>
    </row>
    <row r="254" spans="15:66">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N254" s="60"/>
    </row>
    <row r="255" spans="15:66">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0"/>
      <c r="BN255" s="60"/>
    </row>
    <row r="256" spans="15:66">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c r="AX256" s="60"/>
      <c r="AY256" s="60"/>
      <c r="AZ256" s="60"/>
      <c r="BN256" s="60"/>
    </row>
    <row r="257" spans="15:66">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N257" s="60"/>
    </row>
    <row r="258" spans="15:66">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c r="AX258" s="60"/>
      <c r="AY258" s="60"/>
      <c r="AZ258" s="60"/>
      <c r="BN258" s="60"/>
    </row>
    <row r="259" spans="15:66">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c r="AX259" s="60"/>
      <c r="AY259" s="60"/>
      <c r="AZ259" s="60"/>
      <c r="BN259" s="60"/>
    </row>
    <row r="260" spans="15:66">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c r="AX260" s="60"/>
      <c r="AY260" s="60"/>
      <c r="AZ260" s="60"/>
      <c r="BN260" s="60"/>
    </row>
    <row r="261" spans="15:66">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0"/>
      <c r="BN261" s="60"/>
    </row>
    <row r="262" spans="15:66">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0"/>
      <c r="BN262" s="60"/>
    </row>
    <row r="263" spans="15:66">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c r="AX263" s="60"/>
      <c r="AY263" s="60"/>
      <c r="AZ263" s="60"/>
      <c r="BN263" s="60"/>
    </row>
    <row r="264" spans="15:66">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0"/>
      <c r="AY264" s="60"/>
      <c r="AZ264" s="60"/>
      <c r="BN264" s="60"/>
    </row>
    <row r="265" spans="15:66">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c r="AX265" s="60"/>
      <c r="AY265" s="60"/>
      <c r="AZ265" s="60"/>
      <c r="BN265" s="60"/>
    </row>
    <row r="266" spans="15:66">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c r="AX266" s="60"/>
      <c r="AY266" s="60"/>
      <c r="AZ266" s="60"/>
      <c r="BN266" s="60"/>
    </row>
    <row r="267" spans="15:66">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N267" s="60"/>
    </row>
    <row r="268" spans="15:66">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c r="AM268" s="60"/>
      <c r="AN268" s="60"/>
      <c r="AO268" s="60"/>
      <c r="AP268" s="60"/>
      <c r="AQ268" s="60"/>
      <c r="AR268" s="60"/>
      <c r="AS268" s="60"/>
      <c r="AT268" s="60"/>
      <c r="AU268" s="60"/>
      <c r="AV268" s="60"/>
      <c r="AW268" s="60"/>
      <c r="AX268" s="60"/>
      <c r="AY268" s="60"/>
      <c r="AZ268" s="60"/>
      <c r="BN268" s="60"/>
    </row>
    <row r="269" spans="15:66">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c r="AZ269" s="60"/>
      <c r="BN269" s="60"/>
    </row>
    <row r="270" spans="15:66">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c r="AS270" s="60"/>
      <c r="AT270" s="60"/>
      <c r="AU270" s="60"/>
      <c r="AV270" s="60"/>
      <c r="AW270" s="60"/>
      <c r="AX270" s="60"/>
      <c r="AY270" s="60"/>
      <c r="AZ270" s="60"/>
      <c r="BN270" s="60"/>
    </row>
    <row r="271" spans="15:66">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60"/>
      <c r="AS271" s="60"/>
      <c r="AT271" s="60"/>
      <c r="AU271" s="60"/>
      <c r="AV271" s="60"/>
      <c r="AW271" s="60"/>
      <c r="AX271" s="60"/>
      <c r="AY271" s="60"/>
      <c r="AZ271" s="60"/>
      <c r="BN271" s="60"/>
    </row>
    <row r="272" spans="15:66">
      <c r="O272" s="60"/>
      <c r="P272" s="60"/>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60"/>
      <c r="AS272" s="60"/>
      <c r="AT272" s="60"/>
      <c r="AU272" s="60"/>
      <c r="AV272" s="60"/>
      <c r="AW272" s="60"/>
      <c r="AX272" s="60"/>
      <c r="AY272" s="60"/>
      <c r="AZ272" s="60"/>
      <c r="BN272" s="60"/>
    </row>
    <row r="273" spans="15:66">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c r="AX273" s="60"/>
      <c r="AY273" s="60"/>
      <c r="AZ273" s="60"/>
      <c r="BN273" s="60"/>
    </row>
    <row r="274" spans="15:66">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c r="AX274" s="60"/>
      <c r="AY274" s="60"/>
      <c r="AZ274" s="60"/>
      <c r="BN274" s="60"/>
    </row>
    <row r="275" spans="15:66">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0"/>
      <c r="AV275" s="60"/>
      <c r="AW275" s="60"/>
      <c r="AX275" s="60"/>
      <c r="AY275" s="60"/>
      <c r="AZ275" s="60"/>
      <c r="BN275" s="60"/>
    </row>
    <row r="276" spans="15:66">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0"/>
      <c r="AY276" s="60"/>
      <c r="AZ276" s="60"/>
      <c r="BN276" s="60"/>
    </row>
    <row r="277" spans="15:66">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0"/>
      <c r="AV277" s="60"/>
      <c r="AW277" s="60"/>
      <c r="AX277" s="60"/>
      <c r="AY277" s="60"/>
      <c r="AZ277" s="60"/>
      <c r="BN277" s="60"/>
    </row>
    <row r="278" spans="15:66">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N278" s="60"/>
    </row>
    <row r="279" spans="15:66">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N279" s="60"/>
    </row>
    <row r="280" spans="15:66">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0"/>
      <c r="BN280" s="60"/>
    </row>
    <row r="281" spans="15:66">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0"/>
      <c r="BN281" s="60"/>
    </row>
    <row r="282" spans="15:66">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T282" s="60"/>
      <c r="AU282" s="60"/>
      <c r="AV282" s="60"/>
      <c r="AW282" s="60"/>
      <c r="AX282" s="60"/>
      <c r="AY282" s="60"/>
      <c r="AZ282" s="60"/>
      <c r="BN282" s="60"/>
    </row>
    <row r="283" spans="15:66">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0"/>
      <c r="BN283" s="60"/>
    </row>
    <row r="284" spans="15:66">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0"/>
      <c r="BN284" s="60"/>
    </row>
    <row r="285" spans="15:66">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0"/>
      <c r="BN285" s="60"/>
    </row>
    <row r="286" spans="15:66">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0"/>
      <c r="BN286" s="60"/>
    </row>
    <row r="287" spans="15:66">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0"/>
      <c r="BN287" s="60"/>
    </row>
    <row r="288" spans="15:66">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0"/>
      <c r="AV288" s="60"/>
      <c r="AW288" s="60"/>
      <c r="AX288" s="60"/>
      <c r="AY288" s="60"/>
      <c r="AZ288" s="60"/>
      <c r="BN288" s="60"/>
    </row>
  </sheetData>
  <mergeCells count="21">
    <mergeCell ref="A2:BN2"/>
    <mergeCell ref="A3:BN3"/>
    <mergeCell ref="A4:BN4"/>
    <mergeCell ref="AT6:AU6"/>
    <mergeCell ref="BJ6:BK6"/>
    <mergeCell ref="O7:AA7"/>
    <mergeCell ref="AB7:AN7"/>
    <mergeCell ref="AO7:BA7"/>
    <mergeCell ref="BB7:BN7"/>
    <mergeCell ref="G8:M8"/>
    <mergeCell ref="D10:E10"/>
    <mergeCell ref="D32:E32"/>
    <mergeCell ref="F45:N45"/>
    <mergeCell ref="F46:N46"/>
    <mergeCell ref="F47:N47"/>
    <mergeCell ref="A8:A9"/>
    <mergeCell ref="B8:B9"/>
    <mergeCell ref="C8:C9"/>
    <mergeCell ref="F8:F9"/>
    <mergeCell ref="N8:N9"/>
    <mergeCell ref="D8:E9"/>
  </mergeCells>
  <conditionalFormatting sqref="C12">
    <cfRule type="duplicateValues" dxfId="0" priority="3"/>
  </conditionalFormatting>
  <conditionalFormatting sqref="C15">
    <cfRule type="duplicateValues" dxfId="0" priority="4"/>
  </conditionalFormatting>
  <conditionalFormatting sqref="C16">
    <cfRule type="duplicateValues" dxfId="0" priority="1"/>
    <cfRule type="duplicateValues" dxfId="0" priority="2"/>
  </conditionalFormatting>
  <conditionalFormatting sqref="C13:C15">
    <cfRule type="duplicateValues" dxfId="0" priority="5"/>
  </conditionalFormatting>
  <printOptions horizontalCentered="1" verticalCentered="1"/>
  <pageMargins left="0.236220472440945" right="0.236220472440945" top="0.748031496062992" bottom="0.748031496062992" header="0.31496062992126" footer="0.31496062992126"/>
  <pageSetup paperSize="66" scale="49" orientation="landscape"/>
  <headerFooter/>
  <drawing r:id="rId2"/>
  <legacyDrawing r:id="rId3"/>
  <oleObjects>
    <mc:AlternateContent xmlns:mc="http://schemas.openxmlformats.org/markup-compatibility/2006">
      <mc:Choice Requires="x14">
        <oleObject shapeId="1026" progId="PBrush" r:id="rId4">
          <objectPr defaultSize="0" r:id="rId5">
            <anchor moveWithCells="1" sizeWithCells="1">
              <from>
                <xdr:col>0</xdr:col>
                <xdr:colOff>222250</xdr:colOff>
                <xdr:row>1</xdr:row>
                <xdr:rowOff>215900</xdr:rowOff>
              </from>
              <to>
                <xdr:col>0</xdr:col>
                <xdr:colOff>920750</xdr:colOff>
                <xdr:row>3</xdr:row>
                <xdr:rowOff>336550</xdr:rowOff>
              </to>
            </anchor>
          </objectPr>
        </oleObject>
      </mc:Choice>
      <mc:Fallback>
        <oleObject shapeId="1026" progId="PBrush"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BT288"/>
  <sheetViews>
    <sheetView zoomScale="58" zoomScaleNormal="58" workbookViewId="0">
      <pane xSplit="14" ySplit="9" topLeftCell="BF12" activePane="bottomRight" state="frozen"/>
      <selection/>
      <selection pane="topRight"/>
      <selection pane="bottomLeft"/>
      <selection pane="bottomRight" activeCell="P13" sqref="P13"/>
    </sheetView>
  </sheetViews>
  <sheetFormatPr defaultColWidth="9.08571428571429" defaultRowHeight="12.75"/>
  <cols>
    <col min="1" max="1" width="23.9047619047619" style="54" customWidth="1"/>
    <col min="2" max="2" width="52" style="50" customWidth="1"/>
    <col min="3" max="3" width="31.6285714285714" style="54" customWidth="1"/>
    <col min="4" max="4" width="4.45714285714286" style="55" customWidth="1"/>
    <col min="5" max="5" width="10" style="54" customWidth="1"/>
    <col min="6" max="6" width="13.0857142857143" style="55" customWidth="1"/>
    <col min="7" max="7" width="4.62857142857143" style="55" customWidth="1"/>
    <col min="8" max="8" width="7.54285714285714" style="55" customWidth="1"/>
    <col min="9" max="9" width="7.45714285714286" style="55" customWidth="1"/>
    <col min="10" max="10" width="7.54285714285714" style="55" customWidth="1"/>
    <col min="11" max="12" width="7.62857142857143" style="55" customWidth="1"/>
    <col min="13" max="13" width="7.08571428571429" style="55" customWidth="1"/>
    <col min="14" max="14" width="11.9047619047619" style="55" customWidth="1"/>
    <col min="15" max="15" width="7.81904761904762" style="56" customWidth="1"/>
    <col min="16" max="16" width="8.08571428571429" style="57" customWidth="1"/>
    <col min="17" max="17" width="9.08571428571429" style="56" customWidth="1"/>
    <col min="18" max="18" width="9.45714285714286" style="57" customWidth="1"/>
    <col min="19" max="19" width="9.45714285714286" style="58" customWidth="1"/>
    <col min="20" max="20" width="8.36190476190476" style="59" customWidth="1"/>
    <col min="21" max="21" width="9.36190476190476" style="56" customWidth="1"/>
    <col min="22" max="22" width="9.36190476190476" style="57" customWidth="1"/>
    <col min="23" max="23" width="9.62857142857143" style="56" customWidth="1"/>
    <col min="24" max="24" width="8.36190476190476" style="57" customWidth="1"/>
    <col min="25" max="25" width="9.36190476190476" style="56" customWidth="1"/>
    <col min="26" max="26" width="9.36190476190476" style="57" customWidth="1"/>
    <col min="27" max="27" width="9.62857142857143" style="56" customWidth="1"/>
    <col min="28" max="28" width="8.08571428571429" style="57" customWidth="1"/>
    <col min="29" max="29" width="8.08571428571429" style="56" customWidth="1"/>
    <col min="30" max="30" width="9.08571428571429" style="57" customWidth="1"/>
    <col min="31" max="31" width="9.45714285714286" style="56" customWidth="1"/>
    <col min="32" max="32" width="9.45714285714286" style="57" customWidth="1"/>
    <col min="33" max="33" width="8.81904761904762" style="56" customWidth="1"/>
    <col min="34" max="34" width="9.62857142857143" style="57" customWidth="1"/>
    <col min="35" max="35" width="9.62857142857143" style="56" customWidth="1"/>
    <col min="36" max="36" width="10.0857142857143" style="57" customWidth="1"/>
    <col min="37" max="37" width="8.36190476190476" style="56" customWidth="1"/>
    <col min="38" max="38" width="6.81904761904762" style="57" customWidth="1"/>
    <col min="39" max="39" width="6.81904761904762" style="56" customWidth="1"/>
    <col min="40" max="40" width="6.81904761904762" style="57" customWidth="1"/>
    <col min="41" max="41" width="5.18095238095238" style="56" customWidth="1"/>
    <col min="42" max="42" width="5.18095238095238" style="57" customWidth="1"/>
    <col min="43" max="43" width="6.08571428571429" style="56" customWidth="1"/>
    <col min="44" max="44" width="6.08571428571429" style="57" customWidth="1"/>
    <col min="45" max="45" width="6.08571428571429" style="56" customWidth="1"/>
    <col min="46" max="46" width="6.08571428571429" style="57" customWidth="1"/>
    <col min="47" max="47" width="7.18095238095238" style="56" customWidth="1"/>
    <col min="48" max="48" width="7.18095238095238" style="57" customWidth="1"/>
    <col min="49" max="49" width="7.18095238095238" style="56" customWidth="1"/>
    <col min="50" max="50" width="6" style="57" customWidth="1"/>
    <col min="51" max="51" width="7.08571428571429" style="56" customWidth="1"/>
    <col min="52" max="52" width="7.08571428571429" style="57" customWidth="1"/>
    <col min="53" max="53" width="7.08571428571429" style="60" customWidth="1"/>
    <col min="54" max="54" width="7" style="60" customWidth="1"/>
    <col min="55" max="55" width="5.81904761904762" style="60" customWidth="1"/>
    <col min="56" max="58" width="6.90476190476191" style="60" customWidth="1"/>
    <col min="59" max="59" width="6.36190476190476" style="60" customWidth="1"/>
    <col min="60" max="62" width="7.45714285714286" style="60" customWidth="1"/>
    <col min="63" max="63" width="6" style="60" customWidth="1"/>
    <col min="64" max="64" width="6.81904761904762" style="60" customWidth="1"/>
    <col min="65" max="65" width="7.08571428571429" style="60" customWidth="1"/>
    <col min="66" max="66" width="7.08571428571429" style="57" customWidth="1"/>
    <col min="67" max="67" width="9.45714285714286" style="60" customWidth="1"/>
    <col min="68" max="16384" width="9.08571428571429" style="60"/>
  </cols>
  <sheetData>
    <row r="1" spans="16:66">
      <c r="P1" s="56"/>
      <c r="R1" s="56"/>
      <c r="S1" s="56"/>
      <c r="T1" s="56"/>
      <c r="V1" s="56"/>
      <c r="X1" s="56"/>
      <c r="Z1" s="56"/>
      <c r="AB1" s="56"/>
      <c r="AD1" s="56"/>
      <c r="AF1" s="56"/>
      <c r="AH1" s="56"/>
      <c r="AJ1" s="56"/>
      <c r="AL1" s="56"/>
      <c r="AN1" s="60"/>
      <c r="AO1" s="60"/>
      <c r="AP1" s="60"/>
      <c r="AQ1" s="60"/>
      <c r="AR1" s="60"/>
      <c r="AS1" s="60"/>
      <c r="AT1" s="60"/>
      <c r="AU1" s="60"/>
      <c r="AV1" s="60"/>
      <c r="AW1" s="60"/>
      <c r="AX1" s="60"/>
      <c r="AY1" s="60"/>
      <c r="AZ1" s="60"/>
      <c r="BA1" s="56"/>
      <c r="BB1" s="56"/>
      <c r="BC1" s="56"/>
      <c r="BD1" s="56"/>
      <c r="BE1" s="56"/>
      <c r="BF1" s="58"/>
      <c r="BG1" s="58"/>
      <c r="BH1" s="56"/>
      <c r="BI1" s="56"/>
      <c r="BJ1" s="56"/>
      <c r="BK1" s="56"/>
      <c r="BL1" s="56"/>
      <c r="BM1" s="56"/>
      <c r="BN1" s="56"/>
    </row>
    <row r="2" s="47" customFormat="1" ht="33.75" spans="1:72">
      <c r="A2" s="61" t="s">
        <v>197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2"/>
      <c r="BP2" s="123"/>
      <c r="BQ2" s="58"/>
      <c r="BR2" s="58"/>
      <c r="BS2" s="58"/>
      <c r="BT2" s="58"/>
    </row>
    <row r="3" s="47" customFormat="1" ht="33.75" spans="1:72">
      <c r="A3" s="61" t="s">
        <v>112</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2"/>
      <c r="BP3" s="123"/>
      <c r="BQ3" s="58"/>
      <c r="BR3" s="58"/>
      <c r="BS3" s="58"/>
      <c r="BT3" s="58"/>
    </row>
    <row r="4" s="47" customFormat="1" ht="33.75" spans="1:72">
      <c r="A4" s="61" t="s">
        <v>113</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2"/>
      <c r="BP4" s="123"/>
      <c r="BQ4" s="58"/>
      <c r="BR4" s="58"/>
      <c r="BS4" s="58"/>
      <c r="BT4" s="58"/>
    </row>
    <row r="5" s="47" customFormat="1" ht="33.75" spans="1:72">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123"/>
      <c r="BQ5" s="58"/>
      <c r="BR5" s="58"/>
      <c r="BS5" s="58"/>
      <c r="BT5" s="58"/>
    </row>
    <row r="6" spans="1:67">
      <c r="A6" s="64"/>
      <c r="B6" s="65"/>
      <c r="C6" s="64"/>
      <c r="D6" s="64"/>
      <c r="E6" s="64"/>
      <c r="F6" s="64"/>
      <c r="G6" s="64"/>
      <c r="H6" s="64"/>
      <c r="I6" s="64"/>
      <c r="J6" s="64"/>
      <c r="K6" s="64"/>
      <c r="L6" s="64"/>
      <c r="M6" s="64"/>
      <c r="N6" s="64"/>
      <c r="O6" s="123"/>
      <c r="P6" s="123"/>
      <c r="Q6" s="123"/>
      <c r="R6" s="123"/>
      <c r="S6" s="123"/>
      <c r="T6" s="123"/>
      <c r="U6" s="123"/>
      <c r="V6" s="123"/>
      <c r="W6" s="123"/>
      <c r="X6" s="123"/>
      <c r="Y6" s="123"/>
      <c r="Z6" s="123"/>
      <c r="AA6" s="123"/>
      <c r="AB6" s="123"/>
      <c r="AC6" s="123"/>
      <c r="AD6" s="123"/>
      <c r="AE6" s="123"/>
      <c r="AF6" s="123"/>
      <c r="AG6" s="123"/>
      <c r="AH6" s="123"/>
      <c r="AJ6" s="56"/>
      <c r="AL6" s="123"/>
      <c r="AM6" s="123"/>
      <c r="AN6" s="58"/>
      <c r="AO6" s="58"/>
      <c r="AP6" s="58"/>
      <c r="AQ6" s="58"/>
      <c r="AR6" s="58"/>
      <c r="AS6" s="58"/>
      <c r="AT6" s="136"/>
      <c r="AU6" s="136"/>
      <c r="AV6" s="137"/>
      <c r="AW6" s="58"/>
      <c r="AX6" s="60"/>
      <c r="AY6" s="60"/>
      <c r="AZ6" s="60"/>
      <c r="BJ6" s="136" t="s">
        <v>114</v>
      </c>
      <c r="BK6" s="136"/>
      <c r="BL6" s="137" t="s">
        <v>115</v>
      </c>
      <c r="BN6" s="123"/>
      <c r="BO6" s="142"/>
    </row>
    <row r="7" s="48" customFormat="1" spans="1:67">
      <c r="A7" s="66"/>
      <c r="B7" s="67"/>
      <c r="C7" s="66"/>
      <c r="D7" s="68"/>
      <c r="E7" s="66"/>
      <c r="F7" s="68"/>
      <c r="G7" s="68"/>
      <c r="H7" s="68"/>
      <c r="I7" s="68"/>
      <c r="J7" s="68"/>
      <c r="K7" s="68"/>
      <c r="L7" s="68"/>
      <c r="M7" s="68"/>
      <c r="N7" s="68"/>
      <c r="O7" s="124" t="s">
        <v>116</v>
      </c>
      <c r="P7" s="125"/>
      <c r="Q7" s="125"/>
      <c r="R7" s="125"/>
      <c r="S7" s="125"/>
      <c r="T7" s="125"/>
      <c r="U7" s="125"/>
      <c r="V7" s="125"/>
      <c r="W7" s="125"/>
      <c r="X7" s="125"/>
      <c r="Y7" s="125"/>
      <c r="Z7" s="125"/>
      <c r="AA7" s="132"/>
      <c r="AB7" s="133" t="s">
        <v>117</v>
      </c>
      <c r="AC7" s="133"/>
      <c r="AD7" s="133"/>
      <c r="AE7" s="133"/>
      <c r="AF7" s="133"/>
      <c r="AG7" s="133"/>
      <c r="AH7" s="133"/>
      <c r="AI7" s="133"/>
      <c r="AJ7" s="133"/>
      <c r="AK7" s="133"/>
      <c r="AL7" s="133"/>
      <c r="AM7" s="133"/>
      <c r="AN7" s="133"/>
      <c r="AO7" s="138" t="s">
        <v>118</v>
      </c>
      <c r="AP7" s="133"/>
      <c r="AQ7" s="133"/>
      <c r="AR7" s="133"/>
      <c r="AS7" s="133"/>
      <c r="AT7" s="133"/>
      <c r="AU7" s="133"/>
      <c r="AV7" s="133"/>
      <c r="AW7" s="133"/>
      <c r="AX7" s="133"/>
      <c r="AY7" s="133"/>
      <c r="AZ7" s="133"/>
      <c r="BA7" s="139"/>
      <c r="BB7" s="138" t="s">
        <v>119</v>
      </c>
      <c r="BC7" s="133"/>
      <c r="BD7" s="133"/>
      <c r="BE7" s="133"/>
      <c r="BF7" s="133"/>
      <c r="BG7" s="133"/>
      <c r="BH7" s="133"/>
      <c r="BI7" s="133"/>
      <c r="BJ7" s="133"/>
      <c r="BK7" s="133"/>
      <c r="BL7" s="133"/>
      <c r="BM7" s="133"/>
      <c r="BN7" s="139"/>
      <c r="BO7" s="142"/>
    </row>
    <row r="8" s="49" customFormat="1" ht="15" spans="1:67">
      <c r="A8" s="69" t="s">
        <v>0</v>
      </c>
      <c r="B8" s="70" t="s">
        <v>1</v>
      </c>
      <c r="C8" s="71" t="s">
        <v>2</v>
      </c>
      <c r="D8" s="72" t="s">
        <v>3</v>
      </c>
      <c r="E8" s="73"/>
      <c r="F8" s="70" t="s">
        <v>4</v>
      </c>
      <c r="G8" s="74" t="s">
        <v>120</v>
      </c>
      <c r="H8" s="75"/>
      <c r="I8" s="75"/>
      <c r="J8" s="75"/>
      <c r="K8" s="75"/>
      <c r="L8" s="75"/>
      <c r="M8" s="126"/>
      <c r="N8" s="71" t="s">
        <v>121</v>
      </c>
      <c r="O8" s="127">
        <v>43101</v>
      </c>
      <c r="P8" s="127">
        <f>O8+6</f>
        <v>43107</v>
      </c>
      <c r="Q8" s="127">
        <f t="shared" ref="Q8:BN8" si="0">P8+7</f>
        <v>43114</v>
      </c>
      <c r="R8" s="127">
        <f t="shared" si="0"/>
        <v>43121</v>
      </c>
      <c r="S8" s="127">
        <f t="shared" si="0"/>
        <v>43128</v>
      </c>
      <c r="T8" s="127">
        <f t="shared" si="0"/>
        <v>43135</v>
      </c>
      <c r="U8" s="127">
        <f t="shared" si="0"/>
        <v>43142</v>
      </c>
      <c r="V8" s="127">
        <f t="shared" si="0"/>
        <v>43149</v>
      </c>
      <c r="W8" s="127">
        <f t="shared" si="0"/>
        <v>43156</v>
      </c>
      <c r="X8" s="127">
        <f t="shared" si="0"/>
        <v>43163</v>
      </c>
      <c r="Y8" s="127">
        <f t="shared" si="0"/>
        <v>43170</v>
      </c>
      <c r="Z8" s="127">
        <f t="shared" si="0"/>
        <v>43177</v>
      </c>
      <c r="AA8" s="127">
        <f t="shared" si="0"/>
        <v>43184</v>
      </c>
      <c r="AB8" s="127">
        <f t="shared" si="0"/>
        <v>43191</v>
      </c>
      <c r="AC8" s="127">
        <f t="shared" si="0"/>
        <v>43198</v>
      </c>
      <c r="AD8" s="127">
        <f t="shared" si="0"/>
        <v>43205</v>
      </c>
      <c r="AE8" s="127">
        <f t="shared" si="0"/>
        <v>43212</v>
      </c>
      <c r="AF8" s="127">
        <f t="shared" si="0"/>
        <v>43219</v>
      </c>
      <c r="AG8" s="127">
        <f t="shared" si="0"/>
        <v>43226</v>
      </c>
      <c r="AH8" s="127">
        <f t="shared" si="0"/>
        <v>43233</v>
      </c>
      <c r="AI8" s="127">
        <f t="shared" si="0"/>
        <v>43240</v>
      </c>
      <c r="AJ8" s="127">
        <f t="shared" si="0"/>
        <v>43247</v>
      </c>
      <c r="AK8" s="127">
        <f t="shared" si="0"/>
        <v>43254</v>
      </c>
      <c r="AL8" s="127">
        <f t="shared" si="0"/>
        <v>43261</v>
      </c>
      <c r="AM8" s="127">
        <f t="shared" si="0"/>
        <v>43268</v>
      </c>
      <c r="AN8" s="127">
        <f t="shared" si="0"/>
        <v>43275</v>
      </c>
      <c r="AO8" s="127">
        <f t="shared" si="0"/>
        <v>43282</v>
      </c>
      <c r="AP8" s="127">
        <f t="shared" si="0"/>
        <v>43289</v>
      </c>
      <c r="AQ8" s="127">
        <f t="shared" si="0"/>
        <v>43296</v>
      </c>
      <c r="AR8" s="127">
        <f t="shared" si="0"/>
        <v>43303</v>
      </c>
      <c r="AS8" s="127">
        <f t="shared" si="0"/>
        <v>43310</v>
      </c>
      <c r="AT8" s="127">
        <f t="shared" si="0"/>
        <v>43317</v>
      </c>
      <c r="AU8" s="127">
        <f t="shared" si="0"/>
        <v>43324</v>
      </c>
      <c r="AV8" s="127">
        <f t="shared" si="0"/>
        <v>43331</v>
      </c>
      <c r="AW8" s="127">
        <f t="shared" si="0"/>
        <v>43338</v>
      </c>
      <c r="AX8" s="127">
        <f t="shared" si="0"/>
        <v>43345</v>
      </c>
      <c r="AY8" s="127">
        <f t="shared" si="0"/>
        <v>43352</v>
      </c>
      <c r="AZ8" s="127">
        <f t="shared" si="0"/>
        <v>43359</v>
      </c>
      <c r="BA8" s="127">
        <f t="shared" si="0"/>
        <v>43366</v>
      </c>
      <c r="BB8" s="127">
        <f t="shared" si="0"/>
        <v>43373</v>
      </c>
      <c r="BC8" s="127">
        <f t="shared" si="0"/>
        <v>43380</v>
      </c>
      <c r="BD8" s="127">
        <f t="shared" si="0"/>
        <v>43387</v>
      </c>
      <c r="BE8" s="127">
        <f t="shared" si="0"/>
        <v>43394</v>
      </c>
      <c r="BF8" s="127">
        <f t="shared" si="0"/>
        <v>43401</v>
      </c>
      <c r="BG8" s="127">
        <f t="shared" si="0"/>
        <v>43408</v>
      </c>
      <c r="BH8" s="127">
        <f t="shared" si="0"/>
        <v>43415</v>
      </c>
      <c r="BI8" s="127">
        <f t="shared" si="0"/>
        <v>43422</v>
      </c>
      <c r="BJ8" s="127">
        <f t="shared" si="0"/>
        <v>43429</v>
      </c>
      <c r="BK8" s="127">
        <f t="shared" si="0"/>
        <v>43436</v>
      </c>
      <c r="BL8" s="127">
        <f t="shared" si="0"/>
        <v>43443</v>
      </c>
      <c r="BM8" s="127">
        <f t="shared" si="0"/>
        <v>43450</v>
      </c>
      <c r="BN8" s="127">
        <f t="shared" si="0"/>
        <v>43457</v>
      </c>
      <c r="BO8" s="143" t="s">
        <v>122</v>
      </c>
    </row>
    <row r="9" s="49" customFormat="1" ht="15" spans="1:67">
      <c r="A9" s="76"/>
      <c r="B9" s="77"/>
      <c r="C9" s="77"/>
      <c r="D9" s="78"/>
      <c r="E9" s="79"/>
      <c r="F9" s="77"/>
      <c r="G9" s="80" t="s">
        <v>5</v>
      </c>
      <c r="H9" s="80" t="s">
        <v>123</v>
      </c>
      <c r="I9" s="80" t="s">
        <v>7</v>
      </c>
      <c r="J9" s="80" t="s">
        <v>8</v>
      </c>
      <c r="K9" s="80" t="s">
        <v>9</v>
      </c>
      <c r="L9" s="80" t="s">
        <v>10</v>
      </c>
      <c r="M9" s="80" t="s">
        <v>11</v>
      </c>
      <c r="N9" s="77"/>
      <c r="O9" s="80" t="s">
        <v>124</v>
      </c>
      <c r="P9" s="80" t="s">
        <v>60</v>
      </c>
      <c r="Q9" s="80" t="s">
        <v>56</v>
      </c>
      <c r="R9" s="80" t="s">
        <v>125</v>
      </c>
      <c r="S9" s="80" t="s">
        <v>126</v>
      </c>
      <c r="T9" s="80" t="s">
        <v>127</v>
      </c>
      <c r="U9" s="80" t="s">
        <v>128</v>
      </c>
      <c r="V9" s="80" t="s">
        <v>129</v>
      </c>
      <c r="W9" s="80" t="s">
        <v>130</v>
      </c>
      <c r="X9" s="80" t="s">
        <v>131</v>
      </c>
      <c r="Y9" s="80" t="s">
        <v>132</v>
      </c>
      <c r="Z9" s="80" t="s">
        <v>133</v>
      </c>
      <c r="AA9" s="80" t="s">
        <v>134</v>
      </c>
      <c r="AB9" s="80" t="s">
        <v>135</v>
      </c>
      <c r="AC9" s="80" t="s">
        <v>136</v>
      </c>
      <c r="AD9" s="80" t="s">
        <v>137</v>
      </c>
      <c r="AE9" s="80" t="s">
        <v>138</v>
      </c>
      <c r="AF9" s="80" t="s">
        <v>139</v>
      </c>
      <c r="AG9" s="80" t="s">
        <v>140</v>
      </c>
      <c r="AH9" s="80" t="s">
        <v>141</v>
      </c>
      <c r="AI9" s="80" t="s">
        <v>142</v>
      </c>
      <c r="AJ9" s="80" t="s">
        <v>143</v>
      </c>
      <c r="AK9" s="80" t="s">
        <v>144</v>
      </c>
      <c r="AL9" s="80" t="s">
        <v>145</v>
      </c>
      <c r="AM9" s="80" t="s">
        <v>146</v>
      </c>
      <c r="AN9" s="80" t="s">
        <v>147</v>
      </c>
      <c r="AO9" s="80" t="s">
        <v>148</v>
      </c>
      <c r="AP9" s="80" t="s">
        <v>149</v>
      </c>
      <c r="AQ9" s="80" t="s">
        <v>150</v>
      </c>
      <c r="AR9" s="80" t="s">
        <v>151</v>
      </c>
      <c r="AS9" s="80" t="s">
        <v>152</v>
      </c>
      <c r="AT9" s="80" t="s">
        <v>153</v>
      </c>
      <c r="AU9" s="80" t="s">
        <v>154</v>
      </c>
      <c r="AV9" s="80" t="s">
        <v>155</v>
      </c>
      <c r="AW9" s="80" t="s">
        <v>156</v>
      </c>
      <c r="AX9" s="80" t="s">
        <v>157</v>
      </c>
      <c r="AY9" s="80" t="s">
        <v>158</v>
      </c>
      <c r="AZ9" s="80" t="s">
        <v>159</v>
      </c>
      <c r="BA9" s="80" t="s">
        <v>160</v>
      </c>
      <c r="BB9" s="80" t="s">
        <v>161</v>
      </c>
      <c r="BC9" s="80" t="s">
        <v>162</v>
      </c>
      <c r="BD9" s="80" t="s">
        <v>163</v>
      </c>
      <c r="BE9" s="80" t="s">
        <v>164</v>
      </c>
      <c r="BF9" s="80" t="s">
        <v>165</v>
      </c>
      <c r="BG9" s="80" t="s">
        <v>166</v>
      </c>
      <c r="BH9" s="80" t="s">
        <v>167</v>
      </c>
      <c r="BI9" s="80" t="s">
        <v>168</v>
      </c>
      <c r="BJ9" s="80" t="s">
        <v>169</v>
      </c>
      <c r="BK9" s="80" t="s">
        <v>170</v>
      </c>
      <c r="BL9" s="80" t="s">
        <v>171</v>
      </c>
      <c r="BM9" s="80" t="s">
        <v>172</v>
      </c>
      <c r="BN9" s="80" t="s">
        <v>173</v>
      </c>
      <c r="BO9" s="144" t="s">
        <v>174</v>
      </c>
    </row>
    <row r="10" s="50" customFormat="1" ht="12" spans="1:67">
      <c r="A10" s="81">
        <v>1</v>
      </c>
      <c r="B10" s="82">
        <v>2</v>
      </c>
      <c r="C10" s="83">
        <v>3</v>
      </c>
      <c r="D10" s="84">
        <v>4</v>
      </c>
      <c r="E10" s="85"/>
      <c r="F10" s="82">
        <v>5</v>
      </c>
      <c r="G10" s="82">
        <v>6</v>
      </c>
      <c r="H10" s="82">
        <v>7</v>
      </c>
      <c r="I10" s="82">
        <v>8</v>
      </c>
      <c r="J10" s="82">
        <v>9</v>
      </c>
      <c r="K10" s="82">
        <v>10</v>
      </c>
      <c r="L10" s="82">
        <v>11</v>
      </c>
      <c r="M10" s="82">
        <v>12</v>
      </c>
      <c r="N10" s="82">
        <v>13</v>
      </c>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34"/>
      <c r="AO10" s="134"/>
      <c r="AP10" s="134"/>
      <c r="AQ10" s="134"/>
      <c r="AR10" s="134"/>
      <c r="AS10" s="134"/>
      <c r="AT10" s="134"/>
      <c r="AU10" s="134"/>
      <c r="AV10" s="134"/>
      <c r="AW10" s="134"/>
      <c r="AX10" s="134"/>
      <c r="AY10" s="140"/>
      <c r="AZ10" s="141"/>
      <c r="BA10" s="141"/>
      <c r="BB10" s="141"/>
      <c r="BC10" s="141"/>
      <c r="BD10" s="141"/>
      <c r="BE10" s="141"/>
      <c r="BF10" s="141"/>
      <c r="BG10" s="141"/>
      <c r="BH10" s="141"/>
      <c r="BI10" s="141"/>
      <c r="BJ10" s="141"/>
      <c r="BK10" s="141"/>
      <c r="BL10" s="141"/>
      <c r="BM10" s="141"/>
      <c r="BN10" s="128"/>
      <c r="BO10" s="145"/>
    </row>
    <row r="11" s="51" customFormat="1" ht="15" spans="1:67">
      <c r="A11" s="86" t="s">
        <v>12</v>
      </c>
      <c r="B11" s="87"/>
      <c r="C11" s="88"/>
      <c r="D11" s="89"/>
      <c r="E11" s="90"/>
      <c r="F11" s="90"/>
      <c r="G11" s="90"/>
      <c r="H11" s="90"/>
      <c r="I11" s="90"/>
      <c r="J11" s="90"/>
      <c r="K11" s="90"/>
      <c r="L11" s="90"/>
      <c r="M11" s="90"/>
      <c r="N11" s="90"/>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46"/>
    </row>
    <row r="12" ht="25.5" spans="1:67">
      <c r="A12" s="91" t="s">
        <v>13</v>
      </c>
      <c r="B12" s="91" t="s">
        <v>14</v>
      </c>
      <c r="C12" s="160" t="s">
        <v>15</v>
      </c>
      <c r="D12" s="93">
        <v>3</v>
      </c>
      <c r="E12" s="94" t="s">
        <v>16</v>
      </c>
      <c r="F12" s="95">
        <v>3</v>
      </c>
      <c r="G12" s="95">
        <v>1</v>
      </c>
      <c r="H12" s="95">
        <v>1</v>
      </c>
      <c r="I12" s="95">
        <v>1</v>
      </c>
      <c r="J12" s="95"/>
      <c r="K12" s="95"/>
      <c r="L12" s="95"/>
      <c r="M12" s="95"/>
      <c r="N12" s="93">
        <f t="shared" ref="N12:N17" si="1">F12*(SUM(G12:M12))</f>
        <v>9</v>
      </c>
      <c r="O12" s="95">
        <v>9</v>
      </c>
      <c r="P12" s="95"/>
      <c r="Q12" s="95"/>
      <c r="R12" s="95"/>
      <c r="S12" s="95"/>
      <c r="T12" s="95"/>
      <c r="U12" s="95"/>
      <c r="V12" s="95"/>
      <c r="W12" s="95"/>
      <c r="X12" s="95"/>
      <c r="Y12" s="95"/>
      <c r="Z12" s="95"/>
      <c r="AA12" s="95"/>
      <c r="AB12" s="95"/>
      <c r="AC12" s="95"/>
      <c r="AD12" s="95">
        <v>9</v>
      </c>
      <c r="AE12" s="95"/>
      <c r="AF12" s="95"/>
      <c r="AG12" s="95"/>
      <c r="AH12" s="95"/>
      <c r="AI12" s="95"/>
      <c r="AJ12" s="95"/>
      <c r="AK12" s="135"/>
      <c r="AL12" s="95"/>
      <c r="AM12" s="95"/>
      <c r="AN12" s="95"/>
      <c r="AO12" s="95"/>
      <c r="AP12" s="95">
        <v>9</v>
      </c>
      <c r="AQ12" s="95"/>
      <c r="AR12" s="95"/>
      <c r="AS12" s="95"/>
      <c r="AT12" s="95"/>
      <c r="AU12" s="95"/>
      <c r="AV12" s="95"/>
      <c r="AW12" s="95"/>
      <c r="AX12" s="95"/>
      <c r="AY12" s="95"/>
      <c r="AZ12" s="95"/>
      <c r="BA12" s="95"/>
      <c r="BB12" s="95"/>
      <c r="BC12" s="95">
        <v>9</v>
      </c>
      <c r="BD12" s="95"/>
      <c r="BE12" s="95"/>
      <c r="BF12" s="95"/>
      <c r="BG12" s="95"/>
      <c r="BH12" s="95"/>
      <c r="BI12" s="95"/>
      <c r="BJ12" s="95"/>
      <c r="BK12" s="95"/>
      <c r="BL12" s="95"/>
      <c r="BM12" s="95"/>
      <c r="BN12" s="95"/>
      <c r="BO12" s="147">
        <f>SUM(O12:BN12)</f>
        <v>36</v>
      </c>
    </row>
    <row r="13" ht="25.5" spans="1:67">
      <c r="A13" s="91" t="s">
        <v>18</v>
      </c>
      <c r="B13" s="91" t="s">
        <v>19</v>
      </c>
      <c r="C13" s="160" t="s">
        <v>20</v>
      </c>
      <c r="D13" s="93">
        <v>1</v>
      </c>
      <c r="E13" s="94" t="s">
        <v>21</v>
      </c>
      <c r="F13" s="95">
        <v>1</v>
      </c>
      <c r="G13" s="95"/>
      <c r="H13" s="95">
        <v>1</v>
      </c>
      <c r="I13" s="95">
        <v>1</v>
      </c>
      <c r="J13" s="95"/>
      <c r="K13" s="95"/>
      <c r="L13" s="95"/>
      <c r="M13" s="95"/>
      <c r="N13" s="93">
        <f t="shared" si="1"/>
        <v>2</v>
      </c>
      <c r="O13" s="95">
        <v>2</v>
      </c>
      <c r="P13" s="95">
        <v>2</v>
      </c>
      <c r="Q13" s="95">
        <v>2</v>
      </c>
      <c r="R13" s="95">
        <v>2</v>
      </c>
      <c r="S13" s="95">
        <v>2</v>
      </c>
      <c r="T13" s="95">
        <v>2</v>
      </c>
      <c r="U13" s="95">
        <v>0</v>
      </c>
      <c r="V13" s="95">
        <v>2</v>
      </c>
      <c r="W13" s="95">
        <v>2</v>
      </c>
      <c r="X13" s="95"/>
      <c r="Y13" s="95">
        <v>2</v>
      </c>
      <c r="Z13" s="95">
        <v>2</v>
      </c>
      <c r="AA13" s="95">
        <v>2</v>
      </c>
      <c r="AB13" s="95">
        <v>2</v>
      </c>
      <c r="AC13" s="95">
        <v>2</v>
      </c>
      <c r="AD13" s="95">
        <v>2</v>
      </c>
      <c r="AE13" s="95">
        <v>2</v>
      </c>
      <c r="AF13" s="95">
        <v>2</v>
      </c>
      <c r="AG13" s="95">
        <v>2</v>
      </c>
      <c r="AH13" s="95">
        <v>2</v>
      </c>
      <c r="AI13" s="95">
        <v>2</v>
      </c>
      <c r="AJ13" s="95">
        <v>2</v>
      </c>
      <c r="AK13" s="135"/>
      <c r="AL13" s="95">
        <v>2</v>
      </c>
      <c r="AM13" s="95">
        <v>2</v>
      </c>
      <c r="AN13" s="95">
        <v>2</v>
      </c>
      <c r="AO13" s="95">
        <v>2</v>
      </c>
      <c r="AP13" s="95">
        <v>2</v>
      </c>
      <c r="AQ13" s="95">
        <v>2</v>
      </c>
      <c r="AR13" s="95">
        <v>2</v>
      </c>
      <c r="AS13" s="95">
        <v>2</v>
      </c>
      <c r="AT13" s="95">
        <v>2</v>
      </c>
      <c r="AU13" s="95">
        <v>2</v>
      </c>
      <c r="AV13" s="95">
        <v>2</v>
      </c>
      <c r="AW13" s="95">
        <v>2</v>
      </c>
      <c r="AX13" s="95">
        <v>2</v>
      </c>
      <c r="AY13" s="95"/>
      <c r="AZ13" s="95">
        <v>2</v>
      </c>
      <c r="BA13" s="95"/>
      <c r="BB13" s="95">
        <v>2</v>
      </c>
      <c r="BC13" s="95">
        <v>2</v>
      </c>
      <c r="BD13" s="95">
        <v>2</v>
      </c>
      <c r="BE13" s="95">
        <v>2</v>
      </c>
      <c r="BF13" s="95"/>
      <c r="BG13" s="95"/>
      <c r="BH13" s="95">
        <v>2</v>
      </c>
      <c r="BI13" s="95"/>
      <c r="BJ13" s="95"/>
      <c r="BK13" s="95"/>
      <c r="BL13" s="95">
        <v>2</v>
      </c>
      <c r="BM13" s="95"/>
      <c r="BN13" s="95">
        <v>2</v>
      </c>
      <c r="BO13" s="147">
        <f t="shared" ref="BO13:BO46" si="2">SUM(O13:BN13)</f>
        <v>82</v>
      </c>
    </row>
    <row r="14" spans="1:67">
      <c r="A14" s="91" t="s">
        <v>23</v>
      </c>
      <c r="B14" s="91" t="s">
        <v>24</v>
      </c>
      <c r="C14" s="92" t="s">
        <v>25</v>
      </c>
      <c r="D14" s="93">
        <v>2</v>
      </c>
      <c r="E14" s="94" t="s">
        <v>21</v>
      </c>
      <c r="F14" s="95">
        <v>1</v>
      </c>
      <c r="G14" s="95"/>
      <c r="H14" s="95"/>
      <c r="I14" s="95">
        <v>1</v>
      </c>
      <c r="J14" s="95">
        <v>1</v>
      </c>
      <c r="K14" s="95">
        <v>1</v>
      </c>
      <c r="L14" s="95">
        <v>1</v>
      </c>
      <c r="M14" s="95"/>
      <c r="N14" s="93">
        <f t="shared" si="1"/>
        <v>4</v>
      </c>
      <c r="O14" s="95">
        <v>4</v>
      </c>
      <c r="P14" s="95"/>
      <c r="Q14" s="95">
        <v>4</v>
      </c>
      <c r="R14" s="95"/>
      <c r="S14" s="95">
        <v>4</v>
      </c>
      <c r="T14" s="95"/>
      <c r="U14" s="95">
        <v>4</v>
      </c>
      <c r="V14" s="95"/>
      <c r="W14" s="95">
        <v>4</v>
      </c>
      <c r="X14" s="95"/>
      <c r="Y14" s="95">
        <v>4</v>
      </c>
      <c r="Z14" s="95"/>
      <c r="AA14" s="95">
        <v>4</v>
      </c>
      <c r="AB14" s="95"/>
      <c r="AC14" s="95">
        <v>4</v>
      </c>
      <c r="AD14" s="95"/>
      <c r="AE14" s="95">
        <v>4</v>
      </c>
      <c r="AF14" s="95"/>
      <c r="AG14" s="95">
        <v>4</v>
      </c>
      <c r="AH14" s="95">
        <v>4</v>
      </c>
      <c r="AI14" s="95">
        <v>4</v>
      </c>
      <c r="AJ14" s="95"/>
      <c r="AK14" s="135"/>
      <c r="AL14" s="95"/>
      <c r="AM14" s="95">
        <v>4</v>
      </c>
      <c r="AN14" s="95"/>
      <c r="AO14" s="95">
        <v>4</v>
      </c>
      <c r="AP14" s="95"/>
      <c r="AQ14" s="95">
        <v>4</v>
      </c>
      <c r="AR14" s="95"/>
      <c r="AS14" s="95">
        <v>4</v>
      </c>
      <c r="AT14" s="95"/>
      <c r="AU14" s="95">
        <v>4</v>
      </c>
      <c r="AV14" s="95"/>
      <c r="AW14" s="95">
        <v>4</v>
      </c>
      <c r="AX14" s="95"/>
      <c r="AY14" s="95"/>
      <c r="AZ14" s="95">
        <v>4</v>
      </c>
      <c r="BA14" s="95"/>
      <c r="BB14" s="95"/>
      <c r="BC14" s="95"/>
      <c r="BD14" s="95"/>
      <c r="BE14" s="95"/>
      <c r="BF14" s="95"/>
      <c r="BG14" s="95"/>
      <c r="BH14" s="95"/>
      <c r="BI14" s="95"/>
      <c r="BJ14" s="95"/>
      <c r="BK14" s="95"/>
      <c r="BL14" s="95"/>
      <c r="BM14" s="95"/>
      <c r="BN14" s="95"/>
      <c r="BO14" s="147">
        <f t="shared" si="2"/>
        <v>76</v>
      </c>
    </row>
    <row r="15" ht="25.5" spans="1:67">
      <c r="A15" s="91" t="s">
        <v>27</v>
      </c>
      <c r="B15" s="91" t="s">
        <v>28</v>
      </c>
      <c r="C15" s="92" t="s">
        <v>29</v>
      </c>
      <c r="D15" s="93">
        <v>1</v>
      </c>
      <c r="E15" s="94" t="s">
        <v>21</v>
      </c>
      <c r="F15" s="95">
        <v>1</v>
      </c>
      <c r="G15" s="95"/>
      <c r="H15" s="95">
        <v>1</v>
      </c>
      <c r="I15" s="95">
        <v>1</v>
      </c>
      <c r="J15" s="95">
        <v>1</v>
      </c>
      <c r="K15" s="95"/>
      <c r="L15" s="95"/>
      <c r="M15" s="95"/>
      <c r="N15" s="93">
        <f t="shared" si="1"/>
        <v>3</v>
      </c>
      <c r="O15" s="95">
        <v>3</v>
      </c>
      <c r="P15" s="95">
        <v>3</v>
      </c>
      <c r="Q15" s="95">
        <v>3</v>
      </c>
      <c r="R15" s="95">
        <v>3</v>
      </c>
      <c r="S15" s="95">
        <v>3</v>
      </c>
      <c r="T15" s="95">
        <v>3</v>
      </c>
      <c r="U15" s="95">
        <v>3</v>
      </c>
      <c r="V15" s="95">
        <v>3</v>
      </c>
      <c r="W15" s="95">
        <v>3</v>
      </c>
      <c r="X15" s="95">
        <v>3</v>
      </c>
      <c r="Y15" s="95">
        <v>3</v>
      </c>
      <c r="Z15" s="95">
        <v>3</v>
      </c>
      <c r="AA15" s="95">
        <v>3</v>
      </c>
      <c r="AB15" s="95">
        <v>3</v>
      </c>
      <c r="AC15" s="95">
        <v>3</v>
      </c>
      <c r="AD15" s="95">
        <v>3</v>
      </c>
      <c r="AE15" s="95">
        <v>3</v>
      </c>
      <c r="AF15" s="95">
        <v>3</v>
      </c>
      <c r="AG15" s="95">
        <v>3</v>
      </c>
      <c r="AH15" s="95">
        <v>3</v>
      </c>
      <c r="AI15" s="95">
        <v>3</v>
      </c>
      <c r="AJ15" s="95">
        <v>3</v>
      </c>
      <c r="AK15" s="135"/>
      <c r="AL15" s="95">
        <v>3</v>
      </c>
      <c r="AM15" s="95">
        <v>3</v>
      </c>
      <c r="AN15" s="95">
        <v>3</v>
      </c>
      <c r="AO15" s="95">
        <v>3</v>
      </c>
      <c r="AP15" s="95">
        <v>3</v>
      </c>
      <c r="AQ15" s="95">
        <v>3</v>
      </c>
      <c r="AR15" s="95">
        <v>3</v>
      </c>
      <c r="AS15" s="95">
        <v>3</v>
      </c>
      <c r="AT15" s="95">
        <v>3</v>
      </c>
      <c r="AU15" s="95">
        <v>3</v>
      </c>
      <c r="AV15" s="95">
        <v>3</v>
      </c>
      <c r="AW15" s="95">
        <v>3</v>
      </c>
      <c r="AX15" s="95"/>
      <c r="AY15" s="95"/>
      <c r="AZ15" s="95"/>
      <c r="BA15" s="95"/>
      <c r="BB15" s="95">
        <v>3</v>
      </c>
      <c r="BC15" s="95">
        <v>3</v>
      </c>
      <c r="BD15" s="95">
        <v>3</v>
      </c>
      <c r="BE15" s="95">
        <v>3</v>
      </c>
      <c r="BF15" s="95"/>
      <c r="BG15" s="95"/>
      <c r="BH15" s="95"/>
      <c r="BI15" s="95">
        <v>3</v>
      </c>
      <c r="BJ15" s="95">
        <v>3</v>
      </c>
      <c r="BK15" s="95"/>
      <c r="BL15" s="95"/>
      <c r="BM15" s="95"/>
      <c r="BN15" s="95"/>
      <c r="BO15" s="147">
        <f t="shared" si="2"/>
        <v>120</v>
      </c>
    </row>
    <row r="16" spans="1:67">
      <c r="A16" s="96" t="s">
        <v>31</v>
      </c>
      <c r="B16" s="97" t="s">
        <v>32</v>
      </c>
      <c r="C16" s="92" t="s">
        <v>33</v>
      </c>
      <c r="D16" s="98">
        <v>1</v>
      </c>
      <c r="E16" s="99" t="s">
        <v>16</v>
      </c>
      <c r="F16" s="95">
        <v>2</v>
      </c>
      <c r="G16" s="95"/>
      <c r="H16" s="95"/>
      <c r="I16" s="95"/>
      <c r="J16" s="95">
        <v>1</v>
      </c>
      <c r="K16" s="95"/>
      <c r="L16" s="95"/>
      <c r="M16" s="95"/>
      <c r="N16" s="93">
        <f t="shared" si="1"/>
        <v>2</v>
      </c>
      <c r="O16" s="95"/>
      <c r="P16" s="95"/>
      <c r="Q16" s="95">
        <v>2</v>
      </c>
      <c r="R16" s="95"/>
      <c r="S16" s="95"/>
      <c r="T16" s="95">
        <v>2</v>
      </c>
      <c r="U16" s="95"/>
      <c r="V16" s="95"/>
      <c r="W16" s="95">
        <v>2</v>
      </c>
      <c r="X16" s="95"/>
      <c r="Y16" s="95"/>
      <c r="Z16" s="95">
        <v>2</v>
      </c>
      <c r="AA16" s="95"/>
      <c r="AB16" s="95"/>
      <c r="AC16" s="95">
        <v>2</v>
      </c>
      <c r="AD16" s="95"/>
      <c r="AE16" s="95"/>
      <c r="AF16" s="95">
        <v>2</v>
      </c>
      <c r="AG16" s="95"/>
      <c r="AH16" s="95"/>
      <c r="AI16" s="95">
        <v>2</v>
      </c>
      <c r="AJ16" s="95"/>
      <c r="AK16" s="135"/>
      <c r="AL16" s="95">
        <v>2</v>
      </c>
      <c r="AM16" s="95"/>
      <c r="AN16" s="95"/>
      <c r="AO16" s="95">
        <v>2</v>
      </c>
      <c r="AP16" s="95"/>
      <c r="AQ16" s="95"/>
      <c r="AR16" s="95">
        <v>2</v>
      </c>
      <c r="AS16" s="95"/>
      <c r="AT16" s="95"/>
      <c r="AU16" s="95">
        <v>2</v>
      </c>
      <c r="AV16" s="95"/>
      <c r="AW16" s="95"/>
      <c r="AX16" s="95"/>
      <c r="AY16" s="95"/>
      <c r="AZ16" s="95"/>
      <c r="BA16" s="95"/>
      <c r="BB16" s="95"/>
      <c r="BC16" s="95"/>
      <c r="BD16" s="95"/>
      <c r="BE16" s="95"/>
      <c r="BF16" s="95"/>
      <c r="BG16" s="95">
        <v>2</v>
      </c>
      <c r="BH16" s="95"/>
      <c r="BI16" s="95"/>
      <c r="BJ16" s="95">
        <v>2</v>
      </c>
      <c r="BK16" s="95"/>
      <c r="BL16" s="95"/>
      <c r="BM16" s="95"/>
      <c r="BN16" s="95"/>
      <c r="BO16" s="147">
        <f t="shared" si="2"/>
        <v>26</v>
      </c>
    </row>
    <row r="17" ht="51" spans="1:67">
      <c r="A17" s="100" t="s">
        <v>93</v>
      </c>
      <c r="B17" s="91" t="s">
        <v>36</v>
      </c>
      <c r="C17" s="91" t="s">
        <v>37</v>
      </c>
      <c r="D17" s="93">
        <v>1</v>
      </c>
      <c r="E17" s="94" t="s">
        <v>21</v>
      </c>
      <c r="F17" s="95">
        <v>1</v>
      </c>
      <c r="G17" s="95">
        <v>1</v>
      </c>
      <c r="H17" s="95"/>
      <c r="I17" s="95"/>
      <c r="J17" s="95"/>
      <c r="K17" s="95"/>
      <c r="L17" s="95"/>
      <c r="M17" s="95"/>
      <c r="N17" s="93">
        <f t="shared" si="1"/>
        <v>1</v>
      </c>
      <c r="O17" s="95"/>
      <c r="P17" s="95"/>
      <c r="Q17" s="95"/>
      <c r="R17" s="95"/>
      <c r="S17" s="95"/>
      <c r="T17" s="95"/>
      <c r="U17" s="95"/>
      <c r="V17" s="95"/>
      <c r="W17" s="95"/>
      <c r="X17" s="95"/>
      <c r="Y17" s="95"/>
      <c r="Z17" s="95">
        <v>1</v>
      </c>
      <c r="AA17" s="95"/>
      <c r="AB17" s="95"/>
      <c r="AC17" s="95"/>
      <c r="AD17" s="95"/>
      <c r="AE17" s="95"/>
      <c r="AF17" s="95"/>
      <c r="AG17" s="95">
        <v>1</v>
      </c>
      <c r="AH17" s="95"/>
      <c r="AI17" s="95"/>
      <c r="AJ17" s="95"/>
      <c r="AK17" s="135"/>
      <c r="AL17" s="95"/>
      <c r="AM17" s="95"/>
      <c r="AN17" s="95"/>
      <c r="AO17" s="95">
        <v>1</v>
      </c>
      <c r="AP17" s="95"/>
      <c r="AQ17" s="95"/>
      <c r="AR17" s="95"/>
      <c r="AS17" s="95"/>
      <c r="AT17" s="95"/>
      <c r="AU17" s="95"/>
      <c r="AV17" s="95">
        <v>1</v>
      </c>
      <c r="AW17" s="95"/>
      <c r="AX17" s="95"/>
      <c r="AY17" s="95"/>
      <c r="AZ17" s="95"/>
      <c r="BA17" s="95"/>
      <c r="BB17" s="95"/>
      <c r="BC17" s="95"/>
      <c r="BD17" s="95"/>
      <c r="BE17" s="95"/>
      <c r="BF17" s="95"/>
      <c r="BG17" s="95"/>
      <c r="BH17" s="95"/>
      <c r="BI17" s="95"/>
      <c r="BJ17" s="95"/>
      <c r="BK17" s="95"/>
      <c r="BL17" s="95"/>
      <c r="BM17" s="95"/>
      <c r="BN17" s="95"/>
      <c r="BO17" s="147">
        <f t="shared" si="2"/>
        <v>4</v>
      </c>
    </row>
    <row r="18" ht="51" spans="1:67">
      <c r="A18" s="100" t="s">
        <v>94</v>
      </c>
      <c r="B18" s="91" t="s">
        <v>36</v>
      </c>
      <c r="C18" s="91" t="s">
        <v>37</v>
      </c>
      <c r="D18" s="93">
        <v>1</v>
      </c>
      <c r="E18" s="94" t="s">
        <v>21</v>
      </c>
      <c r="F18" s="95">
        <v>1</v>
      </c>
      <c r="G18" s="95"/>
      <c r="H18" s="95">
        <v>1</v>
      </c>
      <c r="I18" s="95"/>
      <c r="J18" s="95"/>
      <c r="K18" s="95"/>
      <c r="L18" s="95"/>
      <c r="M18" s="95"/>
      <c r="N18" s="93">
        <f t="shared" ref="N18:N23" si="3">F18*(SUM(G18:M18))</f>
        <v>1</v>
      </c>
      <c r="O18" s="95"/>
      <c r="P18" s="95"/>
      <c r="Q18" s="95"/>
      <c r="R18" s="95"/>
      <c r="S18" s="95"/>
      <c r="T18" s="95"/>
      <c r="U18" s="95">
        <v>1</v>
      </c>
      <c r="V18" s="95"/>
      <c r="W18" s="95"/>
      <c r="X18" s="95"/>
      <c r="Y18" s="95"/>
      <c r="Z18" s="95"/>
      <c r="AA18" s="95">
        <v>1</v>
      </c>
      <c r="AB18" s="95"/>
      <c r="AC18" s="95"/>
      <c r="AD18" s="95"/>
      <c r="AE18" s="95"/>
      <c r="AF18" s="95"/>
      <c r="AG18" s="95"/>
      <c r="AH18" s="95">
        <v>1</v>
      </c>
      <c r="AI18" s="95"/>
      <c r="AJ18" s="95"/>
      <c r="AK18" s="135"/>
      <c r="AL18" s="95"/>
      <c r="AM18" s="95"/>
      <c r="AN18" s="95"/>
      <c r="AO18" s="95"/>
      <c r="AP18" s="95">
        <v>1</v>
      </c>
      <c r="AQ18" s="95"/>
      <c r="AR18" s="95"/>
      <c r="AS18" s="95"/>
      <c r="AT18" s="95"/>
      <c r="AU18" s="95"/>
      <c r="AV18" s="95"/>
      <c r="AW18" s="95">
        <v>1</v>
      </c>
      <c r="AX18" s="95"/>
      <c r="AY18" s="95"/>
      <c r="AZ18" s="95"/>
      <c r="BA18" s="95"/>
      <c r="BB18" s="95"/>
      <c r="BC18" s="95"/>
      <c r="BD18" s="95">
        <v>1</v>
      </c>
      <c r="BE18" s="95"/>
      <c r="BF18" s="95"/>
      <c r="BG18" s="95"/>
      <c r="BH18" s="95"/>
      <c r="BI18" s="95"/>
      <c r="BJ18" s="95"/>
      <c r="BK18" s="95"/>
      <c r="BL18" s="95"/>
      <c r="BM18" s="95"/>
      <c r="BN18" s="95"/>
      <c r="BO18" s="147">
        <f t="shared" si="2"/>
        <v>6</v>
      </c>
    </row>
    <row r="19" ht="51" spans="1:67">
      <c r="A19" s="100" t="s">
        <v>95</v>
      </c>
      <c r="B19" s="91" t="s">
        <v>36</v>
      </c>
      <c r="C19" s="91" t="s">
        <v>37</v>
      </c>
      <c r="D19" s="93">
        <v>1</v>
      </c>
      <c r="E19" s="94" t="s">
        <v>21</v>
      </c>
      <c r="F19" s="95">
        <v>1</v>
      </c>
      <c r="G19" s="95"/>
      <c r="H19" s="95"/>
      <c r="I19" s="95">
        <v>1</v>
      </c>
      <c r="J19" s="95"/>
      <c r="K19" s="95"/>
      <c r="L19" s="95"/>
      <c r="M19" s="95"/>
      <c r="N19" s="93">
        <f t="shared" si="3"/>
        <v>1</v>
      </c>
      <c r="O19" s="95"/>
      <c r="P19" s="95"/>
      <c r="Q19" s="95">
        <v>1</v>
      </c>
      <c r="R19" s="95"/>
      <c r="S19" s="95"/>
      <c r="T19" s="95"/>
      <c r="U19" s="95"/>
      <c r="V19" s="95"/>
      <c r="W19" s="95"/>
      <c r="X19" s="95"/>
      <c r="Y19" s="95"/>
      <c r="Z19" s="95"/>
      <c r="AA19" s="95"/>
      <c r="AB19" s="95"/>
      <c r="AC19" s="95"/>
      <c r="AD19" s="95"/>
      <c r="AE19" s="95"/>
      <c r="AF19" s="95"/>
      <c r="AG19" s="95"/>
      <c r="AH19" s="95"/>
      <c r="AI19" s="95">
        <v>1</v>
      </c>
      <c r="AJ19" s="95"/>
      <c r="AK19" s="135"/>
      <c r="AL19" s="95"/>
      <c r="AM19" s="95"/>
      <c r="AN19" s="95"/>
      <c r="AO19" s="95"/>
      <c r="AP19" s="95"/>
      <c r="AQ19" s="95">
        <v>1</v>
      </c>
      <c r="AR19" s="95"/>
      <c r="AS19" s="95"/>
      <c r="AT19" s="95"/>
      <c r="AU19" s="95"/>
      <c r="AV19" s="95"/>
      <c r="AW19" s="95"/>
      <c r="AX19" s="95"/>
      <c r="AY19" s="95"/>
      <c r="AZ19" s="95">
        <v>1</v>
      </c>
      <c r="BA19" s="95"/>
      <c r="BB19" s="95"/>
      <c r="BC19" s="95"/>
      <c r="BD19" s="95"/>
      <c r="BE19" s="95"/>
      <c r="BF19" s="95"/>
      <c r="BG19" s="95"/>
      <c r="BH19" s="95"/>
      <c r="BI19" s="95"/>
      <c r="BJ19" s="95"/>
      <c r="BK19" s="95"/>
      <c r="BL19" s="95"/>
      <c r="BM19" s="95"/>
      <c r="BN19" s="95"/>
      <c r="BO19" s="147">
        <f t="shared" si="2"/>
        <v>4</v>
      </c>
    </row>
    <row r="20" ht="51" spans="1:67">
      <c r="A20" s="100" t="s">
        <v>96</v>
      </c>
      <c r="B20" s="91" t="s">
        <v>36</v>
      </c>
      <c r="C20" s="91" t="s">
        <v>37</v>
      </c>
      <c r="D20" s="93">
        <v>1</v>
      </c>
      <c r="E20" s="94" t="s">
        <v>21</v>
      </c>
      <c r="F20" s="95">
        <v>1</v>
      </c>
      <c r="G20" s="95"/>
      <c r="H20" s="95"/>
      <c r="I20" s="95"/>
      <c r="J20" s="95">
        <v>1</v>
      </c>
      <c r="K20" s="95"/>
      <c r="L20" s="95"/>
      <c r="M20" s="95"/>
      <c r="N20" s="93">
        <f t="shared" si="3"/>
        <v>1</v>
      </c>
      <c r="O20" s="95"/>
      <c r="P20" s="95"/>
      <c r="Q20" s="95"/>
      <c r="R20" s="95"/>
      <c r="S20" s="95"/>
      <c r="T20" s="95"/>
      <c r="U20" s="95"/>
      <c r="V20" s="95"/>
      <c r="W20" s="95"/>
      <c r="X20" s="95"/>
      <c r="Y20" s="95"/>
      <c r="Z20" s="95"/>
      <c r="AA20" s="95"/>
      <c r="AB20" s="95"/>
      <c r="AC20" s="95"/>
      <c r="AD20" s="95"/>
      <c r="AE20" s="95"/>
      <c r="AF20" s="95"/>
      <c r="AG20" s="95"/>
      <c r="AH20" s="95"/>
      <c r="AI20" s="95"/>
      <c r="AJ20" s="95"/>
      <c r="AK20" s="135"/>
      <c r="AL20" s="95">
        <v>1</v>
      </c>
      <c r="AM20" s="95"/>
      <c r="AN20" s="95"/>
      <c r="AO20" s="95"/>
      <c r="AP20" s="95"/>
      <c r="AQ20" s="95"/>
      <c r="AR20" s="95"/>
      <c r="AS20" s="95">
        <v>1</v>
      </c>
      <c r="AT20" s="95"/>
      <c r="AU20" s="95"/>
      <c r="AV20" s="95"/>
      <c r="AW20" s="95"/>
      <c r="AX20" s="95"/>
      <c r="AY20" s="95"/>
      <c r="AZ20" s="95"/>
      <c r="BA20" s="95"/>
      <c r="BB20" s="95"/>
      <c r="BC20" s="95"/>
      <c r="BD20" s="95"/>
      <c r="BE20" s="95"/>
      <c r="BF20" s="95"/>
      <c r="BG20" s="95"/>
      <c r="BH20" s="95"/>
      <c r="BI20" s="95"/>
      <c r="BJ20" s="95"/>
      <c r="BK20" s="95"/>
      <c r="BL20" s="95"/>
      <c r="BM20" s="95"/>
      <c r="BN20" s="95"/>
      <c r="BO20" s="147">
        <f t="shared" si="2"/>
        <v>2</v>
      </c>
    </row>
    <row r="21" ht="51" spans="1:67">
      <c r="A21" s="100" t="s">
        <v>175</v>
      </c>
      <c r="B21" s="91" t="s">
        <v>36</v>
      </c>
      <c r="C21" s="91" t="s">
        <v>37</v>
      </c>
      <c r="D21" s="93">
        <v>1</v>
      </c>
      <c r="E21" s="94" t="s">
        <v>21</v>
      </c>
      <c r="F21" s="95">
        <v>1</v>
      </c>
      <c r="G21" s="95"/>
      <c r="H21" s="95"/>
      <c r="I21" s="95"/>
      <c r="J21" s="95"/>
      <c r="K21" s="95">
        <v>1</v>
      </c>
      <c r="L21" s="95"/>
      <c r="M21" s="95"/>
      <c r="N21" s="93">
        <f t="shared" si="3"/>
        <v>1</v>
      </c>
      <c r="O21" s="95"/>
      <c r="P21" s="95"/>
      <c r="Q21" s="95"/>
      <c r="R21" s="95"/>
      <c r="S21" s="95"/>
      <c r="T21" s="95"/>
      <c r="U21" s="95"/>
      <c r="V21" s="95"/>
      <c r="W21" s="95"/>
      <c r="X21" s="95"/>
      <c r="Y21" s="95"/>
      <c r="Z21" s="95"/>
      <c r="AA21" s="95"/>
      <c r="AB21" s="95"/>
      <c r="AC21" s="95"/>
      <c r="AD21" s="95"/>
      <c r="AE21" s="95"/>
      <c r="AF21" s="95"/>
      <c r="AG21" s="95"/>
      <c r="AH21" s="95"/>
      <c r="AI21" s="95"/>
      <c r="AJ21" s="95">
        <v>1</v>
      </c>
      <c r="AK21" s="135"/>
      <c r="AL21" s="95"/>
      <c r="AM21" s="95"/>
      <c r="AN21" s="95"/>
      <c r="AO21" s="95"/>
      <c r="AP21" s="95"/>
      <c r="AQ21" s="95"/>
      <c r="AR21" s="95">
        <v>1</v>
      </c>
      <c r="AS21" s="95"/>
      <c r="AT21" s="95"/>
      <c r="AU21" s="95"/>
      <c r="AV21" s="95"/>
      <c r="AW21" s="95"/>
      <c r="AX21" s="95"/>
      <c r="AY21" s="95"/>
      <c r="AZ21" s="95"/>
      <c r="BA21" s="95"/>
      <c r="BB21" s="95"/>
      <c r="BC21" s="95"/>
      <c r="BD21" s="95"/>
      <c r="BE21" s="95"/>
      <c r="BF21" s="95">
        <v>1</v>
      </c>
      <c r="BG21" s="95"/>
      <c r="BH21" s="95"/>
      <c r="BI21" s="95"/>
      <c r="BJ21" s="95"/>
      <c r="BK21" s="95"/>
      <c r="BL21" s="95"/>
      <c r="BM21" s="95"/>
      <c r="BN21" s="95"/>
      <c r="BO21" s="147">
        <f t="shared" si="2"/>
        <v>3</v>
      </c>
    </row>
    <row r="22" ht="51" spans="1:67">
      <c r="A22" s="100" t="s">
        <v>176</v>
      </c>
      <c r="B22" s="91" t="s">
        <v>36</v>
      </c>
      <c r="C22" s="91" t="s">
        <v>37</v>
      </c>
      <c r="D22" s="93">
        <v>1</v>
      </c>
      <c r="E22" s="94" t="s">
        <v>21</v>
      </c>
      <c r="F22" s="95">
        <v>1</v>
      </c>
      <c r="G22" s="95"/>
      <c r="H22" s="95"/>
      <c r="I22" s="95"/>
      <c r="J22" s="95"/>
      <c r="K22" s="95"/>
      <c r="L22" s="95">
        <v>1</v>
      </c>
      <c r="M22" s="95"/>
      <c r="N22" s="93">
        <f t="shared" si="3"/>
        <v>1</v>
      </c>
      <c r="O22" s="95"/>
      <c r="P22" s="95"/>
      <c r="Q22" s="95"/>
      <c r="R22" s="95"/>
      <c r="S22" s="95"/>
      <c r="T22" s="95"/>
      <c r="U22" s="95"/>
      <c r="V22" s="95"/>
      <c r="W22" s="95"/>
      <c r="X22" s="95"/>
      <c r="Y22" s="95"/>
      <c r="Z22" s="95"/>
      <c r="AA22" s="95"/>
      <c r="AB22" s="95"/>
      <c r="AC22" s="95"/>
      <c r="AD22" s="95"/>
      <c r="AE22" s="95"/>
      <c r="AF22" s="95"/>
      <c r="AG22" s="95"/>
      <c r="AH22" s="95"/>
      <c r="AI22" s="95"/>
      <c r="AJ22" s="95"/>
      <c r="AK22" s="135"/>
      <c r="AL22" s="95"/>
      <c r="AM22" s="95">
        <v>1</v>
      </c>
      <c r="AN22" s="95"/>
      <c r="AO22" s="95"/>
      <c r="AP22" s="95"/>
      <c r="AQ22" s="95"/>
      <c r="AR22" s="95"/>
      <c r="AS22" s="95"/>
      <c r="AT22" s="95">
        <v>1</v>
      </c>
      <c r="AU22" s="95"/>
      <c r="AV22" s="95"/>
      <c r="AW22" s="95"/>
      <c r="AX22" s="95"/>
      <c r="AY22" s="95"/>
      <c r="AZ22" s="95"/>
      <c r="BA22" s="95"/>
      <c r="BB22" s="95"/>
      <c r="BC22" s="95"/>
      <c r="BD22" s="95"/>
      <c r="BE22" s="95"/>
      <c r="BF22" s="95"/>
      <c r="BG22" s="95"/>
      <c r="BH22" s="95"/>
      <c r="BI22" s="95"/>
      <c r="BJ22" s="95"/>
      <c r="BK22" s="95"/>
      <c r="BL22" s="95"/>
      <c r="BM22" s="95"/>
      <c r="BN22" s="95"/>
      <c r="BO22" s="147">
        <f t="shared" si="2"/>
        <v>2</v>
      </c>
    </row>
    <row r="23" ht="51" spans="1:67">
      <c r="A23" s="100" t="s">
        <v>97</v>
      </c>
      <c r="B23" s="91" t="s">
        <v>36</v>
      </c>
      <c r="C23" s="91" t="s">
        <v>37</v>
      </c>
      <c r="D23" s="93">
        <v>1</v>
      </c>
      <c r="E23" s="94" t="s">
        <v>21</v>
      </c>
      <c r="F23" s="95">
        <v>1</v>
      </c>
      <c r="G23" s="95"/>
      <c r="H23" s="95"/>
      <c r="I23" s="95"/>
      <c r="J23" s="95"/>
      <c r="K23" s="95"/>
      <c r="L23" s="95"/>
      <c r="M23" s="95">
        <v>1</v>
      </c>
      <c r="N23" s="93">
        <f t="shared" si="3"/>
        <v>1</v>
      </c>
      <c r="O23" s="95"/>
      <c r="P23" s="95"/>
      <c r="Q23" s="95">
        <v>1</v>
      </c>
      <c r="R23" s="95">
        <v>1</v>
      </c>
      <c r="S23" s="95"/>
      <c r="T23" s="95"/>
      <c r="U23" s="95"/>
      <c r="V23" s="95"/>
      <c r="W23" s="95"/>
      <c r="X23" s="95"/>
      <c r="Y23" s="95">
        <v>1</v>
      </c>
      <c r="Z23" s="95"/>
      <c r="AA23" s="95"/>
      <c r="AB23" s="95"/>
      <c r="AC23" s="95"/>
      <c r="AD23" s="95"/>
      <c r="AE23" s="95"/>
      <c r="AF23" s="95">
        <v>1</v>
      </c>
      <c r="AG23" s="95"/>
      <c r="AH23" s="95"/>
      <c r="AI23" s="95"/>
      <c r="AJ23" s="95"/>
      <c r="AK23" s="135"/>
      <c r="AL23" s="95"/>
      <c r="AM23" s="95"/>
      <c r="AN23" s="95">
        <v>1</v>
      </c>
      <c r="AO23" s="95"/>
      <c r="AP23" s="95"/>
      <c r="AQ23" s="95"/>
      <c r="AR23" s="95"/>
      <c r="AS23" s="95"/>
      <c r="AT23" s="95"/>
      <c r="AU23" s="95">
        <v>1</v>
      </c>
      <c r="AV23" s="95"/>
      <c r="AW23" s="95"/>
      <c r="AX23" s="95"/>
      <c r="AY23" s="95"/>
      <c r="AZ23" s="95"/>
      <c r="BA23" s="95"/>
      <c r="BB23" s="95"/>
      <c r="BC23" s="95"/>
      <c r="BD23" s="95"/>
      <c r="BE23" s="95"/>
      <c r="BF23" s="95"/>
      <c r="BG23" s="95"/>
      <c r="BH23" s="95"/>
      <c r="BI23" s="95"/>
      <c r="BJ23" s="95">
        <v>1</v>
      </c>
      <c r="BK23" s="95"/>
      <c r="BL23" s="95"/>
      <c r="BM23" s="95"/>
      <c r="BN23" s="95"/>
      <c r="BO23" s="147">
        <f t="shared" si="2"/>
        <v>7</v>
      </c>
    </row>
    <row r="24" spans="1:67">
      <c r="A24" s="100"/>
      <c r="B24" s="91"/>
      <c r="C24" s="92"/>
      <c r="D24" s="93"/>
      <c r="E24" s="94"/>
      <c r="F24" s="95"/>
      <c r="G24" s="95"/>
      <c r="H24" s="95"/>
      <c r="I24" s="95"/>
      <c r="J24" s="95"/>
      <c r="K24" s="95"/>
      <c r="L24" s="95"/>
      <c r="M24" s="95"/>
      <c r="N24" s="93"/>
      <c r="O24" s="95"/>
      <c r="P24" s="95"/>
      <c r="Q24" s="95"/>
      <c r="R24" s="95"/>
      <c r="S24" s="95"/>
      <c r="T24" s="95"/>
      <c r="U24" s="95"/>
      <c r="V24" s="95"/>
      <c r="W24" s="95"/>
      <c r="X24" s="95"/>
      <c r="Y24" s="95"/>
      <c r="Z24" s="95"/>
      <c r="AA24" s="95"/>
      <c r="AB24" s="95"/>
      <c r="AC24" s="95"/>
      <c r="AD24" s="95"/>
      <c r="AE24" s="95"/>
      <c r="AF24" s="95"/>
      <c r="AG24" s="95"/>
      <c r="AH24" s="95"/>
      <c r="AI24" s="95"/>
      <c r="AJ24" s="95"/>
      <c r="AK24" s="13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147">
        <f t="shared" si="2"/>
        <v>0</v>
      </c>
    </row>
    <row r="25" s="51" customFormat="1" ht="15" spans="1:67">
      <c r="A25" s="101" t="s">
        <v>45</v>
      </c>
      <c r="B25" s="87"/>
      <c r="C25" s="87"/>
      <c r="D25" s="89"/>
      <c r="E25" s="90"/>
      <c r="F25" s="90"/>
      <c r="G25" s="90"/>
      <c r="H25" s="90"/>
      <c r="I25" s="90"/>
      <c r="J25" s="90"/>
      <c r="K25" s="90"/>
      <c r="L25" s="90"/>
      <c r="M25" s="90"/>
      <c r="N25" s="90"/>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47">
        <f t="shared" si="2"/>
        <v>0</v>
      </c>
    </row>
    <row r="26" ht="63.75" spans="1:67">
      <c r="A26" s="91" t="s">
        <v>46</v>
      </c>
      <c r="B26" s="91" t="s">
        <v>47</v>
      </c>
      <c r="C26" s="102" t="s">
        <v>48</v>
      </c>
      <c r="D26" s="95">
        <v>18</v>
      </c>
      <c r="E26" s="94" t="s">
        <v>49</v>
      </c>
      <c r="F26" s="95">
        <v>1</v>
      </c>
      <c r="G26" s="95"/>
      <c r="H26" s="95">
        <v>1</v>
      </c>
      <c r="I26" s="95">
        <v>1</v>
      </c>
      <c r="J26" s="95">
        <v>1</v>
      </c>
      <c r="K26" s="95"/>
      <c r="L26" s="95"/>
      <c r="M26" s="95"/>
      <c r="N26" s="95">
        <f t="shared" ref="N26:N33" si="4">F26*(SUM(G26:M26))</f>
        <v>3</v>
      </c>
      <c r="O26" s="95"/>
      <c r="P26" s="95"/>
      <c r="Q26" s="95"/>
      <c r="R26" s="95"/>
      <c r="S26" s="95"/>
      <c r="T26" s="95"/>
      <c r="U26" s="95"/>
      <c r="V26" s="95"/>
      <c r="W26" s="95"/>
      <c r="X26" s="95"/>
      <c r="Y26" s="95"/>
      <c r="Z26" s="95"/>
      <c r="AA26" s="95"/>
      <c r="AB26" s="95"/>
      <c r="AC26" s="95"/>
      <c r="AD26" s="95"/>
      <c r="AE26" s="95"/>
      <c r="AF26" s="95"/>
      <c r="AG26" s="95"/>
      <c r="AH26" s="95"/>
      <c r="AI26" s="95"/>
      <c r="AJ26" s="95"/>
      <c r="AK26" s="13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147">
        <f t="shared" si="2"/>
        <v>0</v>
      </c>
    </row>
    <row r="27" ht="51" spans="1:67">
      <c r="A27" s="91" t="s">
        <v>50</v>
      </c>
      <c r="B27" s="91" t="s">
        <v>51</v>
      </c>
      <c r="C27" s="102" t="s">
        <v>52</v>
      </c>
      <c r="D27" s="95">
        <v>12</v>
      </c>
      <c r="E27" s="94" t="s">
        <v>49</v>
      </c>
      <c r="F27" s="95">
        <v>1</v>
      </c>
      <c r="G27" s="95"/>
      <c r="H27" s="95">
        <v>1</v>
      </c>
      <c r="I27" s="95">
        <v>1</v>
      </c>
      <c r="J27" s="95">
        <v>1</v>
      </c>
      <c r="K27" s="95"/>
      <c r="L27" s="95"/>
      <c r="M27" s="95"/>
      <c r="N27" s="95">
        <f t="shared" si="4"/>
        <v>3</v>
      </c>
      <c r="O27" s="95"/>
      <c r="P27" s="95"/>
      <c r="Q27" s="95"/>
      <c r="R27" s="95"/>
      <c r="S27" s="95"/>
      <c r="T27" s="95"/>
      <c r="U27" s="95"/>
      <c r="V27" s="95"/>
      <c r="W27" s="95"/>
      <c r="X27" s="95"/>
      <c r="Y27" s="95"/>
      <c r="Z27" s="95"/>
      <c r="AA27" s="95"/>
      <c r="AB27" s="95"/>
      <c r="AC27" s="95"/>
      <c r="AD27" s="95"/>
      <c r="AE27" s="95"/>
      <c r="AF27" s="95"/>
      <c r="AG27" s="95"/>
      <c r="AH27" s="95"/>
      <c r="AI27" s="95"/>
      <c r="AJ27" s="95"/>
      <c r="AK27" s="13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147">
        <f t="shared" si="2"/>
        <v>0</v>
      </c>
    </row>
    <row r="28" ht="51" spans="1:67">
      <c r="A28" s="91" t="s">
        <v>53</v>
      </c>
      <c r="B28" s="91" t="s">
        <v>54</v>
      </c>
      <c r="C28" s="102" t="s">
        <v>55</v>
      </c>
      <c r="D28" s="95">
        <v>6</v>
      </c>
      <c r="E28" s="94" t="s">
        <v>49</v>
      </c>
      <c r="F28" s="95">
        <v>1</v>
      </c>
      <c r="G28" s="95"/>
      <c r="H28" s="95">
        <v>1</v>
      </c>
      <c r="I28" s="95">
        <v>1</v>
      </c>
      <c r="J28" s="95">
        <v>1</v>
      </c>
      <c r="K28" s="95"/>
      <c r="L28" s="95"/>
      <c r="M28" s="95"/>
      <c r="N28" s="95">
        <f t="shared" si="4"/>
        <v>3</v>
      </c>
      <c r="O28" s="95"/>
      <c r="P28" s="95"/>
      <c r="Q28" s="95"/>
      <c r="R28" s="95"/>
      <c r="S28" s="95">
        <v>6</v>
      </c>
      <c r="T28" s="95"/>
      <c r="U28" s="95"/>
      <c r="V28" s="95"/>
      <c r="W28" s="95"/>
      <c r="X28" s="95"/>
      <c r="Y28" s="95"/>
      <c r="Z28" s="95"/>
      <c r="AA28" s="95"/>
      <c r="AB28" s="95"/>
      <c r="AC28" s="95"/>
      <c r="AD28" s="95"/>
      <c r="AE28" s="95"/>
      <c r="AF28" s="95"/>
      <c r="AG28" s="95"/>
      <c r="AH28" s="95"/>
      <c r="AI28" s="95"/>
      <c r="AJ28" s="95"/>
      <c r="AK28" s="13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v>1</v>
      </c>
      <c r="BN28" s="95"/>
      <c r="BO28" s="147">
        <f t="shared" si="2"/>
        <v>7</v>
      </c>
    </row>
    <row r="29" ht="51" spans="1:67">
      <c r="A29" s="91" t="s">
        <v>57</v>
      </c>
      <c r="B29" s="91" t="s">
        <v>58</v>
      </c>
      <c r="C29" s="102" t="s">
        <v>59</v>
      </c>
      <c r="D29" s="95">
        <v>3</v>
      </c>
      <c r="E29" s="94" t="s">
        <v>49</v>
      </c>
      <c r="F29" s="95">
        <v>1</v>
      </c>
      <c r="G29" s="95"/>
      <c r="H29" s="95">
        <v>1</v>
      </c>
      <c r="I29" s="95">
        <v>1</v>
      </c>
      <c r="J29" s="95">
        <v>1</v>
      </c>
      <c r="K29" s="95"/>
      <c r="L29" s="95"/>
      <c r="M29" s="95"/>
      <c r="N29" s="95">
        <f t="shared" si="4"/>
        <v>3</v>
      </c>
      <c r="O29" s="95"/>
      <c r="P29" s="95">
        <v>1</v>
      </c>
      <c r="Q29" s="95"/>
      <c r="R29" s="95"/>
      <c r="S29" s="95"/>
      <c r="T29" s="95"/>
      <c r="U29" s="95"/>
      <c r="V29" s="95"/>
      <c r="W29" s="95"/>
      <c r="X29" s="95"/>
      <c r="Y29" s="95"/>
      <c r="Z29" s="95"/>
      <c r="AA29" s="95"/>
      <c r="AB29" s="95"/>
      <c r="AC29" s="95"/>
      <c r="AD29" s="95"/>
      <c r="AE29" s="95"/>
      <c r="AF29" s="95"/>
      <c r="AG29" s="95"/>
      <c r="AH29" s="95"/>
      <c r="AI29" s="95"/>
      <c r="AJ29" s="95"/>
      <c r="AK29" s="13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147">
        <f t="shared" si="2"/>
        <v>1</v>
      </c>
    </row>
    <row r="30" ht="63.75" spans="1:67">
      <c r="A30" s="91" t="s">
        <v>61</v>
      </c>
      <c r="B30" s="91" t="s">
        <v>62</v>
      </c>
      <c r="C30" s="102" t="s">
        <v>63</v>
      </c>
      <c r="D30" s="95">
        <v>1</v>
      </c>
      <c r="E30" s="94" t="s">
        <v>49</v>
      </c>
      <c r="F30" s="95">
        <v>1</v>
      </c>
      <c r="G30" s="95"/>
      <c r="H30" s="95">
        <v>1</v>
      </c>
      <c r="I30" s="95">
        <v>1</v>
      </c>
      <c r="J30" s="95">
        <v>1</v>
      </c>
      <c r="K30" s="95"/>
      <c r="L30" s="95"/>
      <c r="M30" s="95"/>
      <c r="N30" s="95">
        <f t="shared" si="4"/>
        <v>3</v>
      </c>
      <c r="O30" s="95"/>
      <c r="P30" s="95"/>
      <c r="Q30" s="95">
        <v>3</v>
      </c>
      <c r="R30" s="95"/>
      <c r="S30" s="95"/>
      <c r="T30" s="95"/>
      <c r="U30" s="95"/>
      <c r="V30" s="95"/>
      <c r="W30" s="95"/>
      <c r="X30" s="95"/>
      <c r="Y30" s="95">
        <v>3</v>
      </c>
      <c r="Z30" s="95"/>
      <c r="AA30" s="95"/>
      <c r="AB30" s="95"/>
      <c r="AC30" s="95"/>
      <c r="AD30" s="95"/>
      <c r="AE30" s="95"/>
      <c r="AF30" s="95"/>
      <c r="AG30" s="95"/>
      <c r="AH30" s="95"/>
      <c r="AI30" s="95"/>
      <c r="AJ30" s="95"/>
      <c r="AK30" s="135"/>
      <c r="AL30" s="95">
        <v>6</v>
      </c>
      <c r="AM30" s="95"/>
      <c r="AN30" s="95"/>
      <c r="AO30" s="95"/>
      <c r="AP30" s="95"/>
      <c r="AQ30" s="95"/>
      <c r="AR30" s="95"/>
      <c r="AS30" s="95"/>
      <c r="AT30" s="95"/>
      <c r="AU30" s="95">
        <f>1+1</f>
        <v>2</v>
      </c>
      <c r="AV30" s="95"/>
      <c r="AW30" s="95"/>
      <c r="AX30" s="95"/>
      <c r="AY30" s="95"/>
      <c r="AZ30" s="95"/>
      <c r="BA30" s="95"/>
      <c r="BB30" s="95"/>
      <c r="BC30" s="95"/>
      <c r="BD30" s="95"/>
      <c r="BE30" s="95"/>
      <c r="BF30" s="95"/>
      <c r="BG30" s="95"/>
      <c r="BH30" s="95"/>
      <c r="BI30" s="95"/>
      <c r="BJ30" s="95"/>
      <c r="BK30" s="95"/>
      <c r="BL30" s="95"/>
      <c r="BM30" s="95"/>
      <c r="BN30" s="95"/>
      <c r="BO30" s="147">
        <f t="shared" si="2"/>
        <v>14</v>
      </c>
    </row>
    <row r="31" ht="89.25" spans="1:67">
      <c r="A31" s="91" t="s">
        <v>65</v>
      </c>
      <c r="B31" s="91" t="s">
        <v>66</v>
      </c>
      <c r="C31" s="102" t="s">
        <v>67</v>
      </c>
      <c r="D31" s="95">
        <v>1</v>
      </c>
      <c r="E31" s="94" t="s">
        <v>68</v>
      </c>
      <c r="F31" s="95">
        <v>1</v>
      </c>
      <c r="G31" s="95"/>
      <c r="H31" s="95">
        <v>1</v>
      </c>
      <c r="I31" s="95">
        <v>1</v>
      </c>
      <c r="J31" s="95">
        <v>1</v>
      </c>
      <c r="K31" s="95"/>
      <c r="L31" s="95"/>
      <c r="M31" s="95"/>
      <c r="N31" s="95">
        <f t="shared" si="4"/>
        <v>3</v>
      </c>
      <c r="O31" s="95"/>
      <c r="P31" s="95"/>
      <c r="Q31" s="95"/>
      <c r="R31" s="95"/>
      <c r="S31" s="95"/>
      <c r="T31" s="95">
        <v>3</v>
      </c>
      <c r="U31" s="95"/>
      <c r="V31" s="95"/>
      <c r="W31" s="95"/>
      <c r="X31" s="95"/>
      <c r="Y31" s="95"/>
      <c r="Z31" s="95"/>
      <c r="AA31" s="95"/>
      <c r="AB31" s="95">
        <v>3</v>
      </c>
      <c r="AC31" s="95"/>
      <c r="AD31" s="95"/>
      <c r="AE31" s="95"/>
      <c r="AF31" s="95"/>
      <c r="AG31" s="95"/>
      <c r="AH31" s="95"/>
      <c r="AI31" s="95"/>
      <c r="AJ31" s="95"/>
      <c r="AK31" s="135"/>
      <c r="AL31" s="95"/>
      <c r="AM31" s="95"/>
      <c r="AN31" s="95"/>
      <c r="AO31" s="95">
        <v>6</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147">
        <f t="shared" si="2"/>
        <v>12</v>
      </c>
    </row>
    <row r="32" ht="95" customHeight="1" spans="1:67">
      <c r="A32" s="100" t="s">
        <v>70</v>
      </c>
      <c r="B32" s="91" t="s">
        <v>71</v>
      </c>
      <c r="C32" s="102" t="s">
        <v>72</v>
      </c>
      <c r="D32" s="103" t="s">
        <v>73</v>
      </c>
      <c r="E32" s="104"/>
      <c r="F32" s="95">
        <v>2</v>
      </c>
      <c r="G32" s="95"/>
      <c r="H32" s="95"/>
      <c r="I32" s="95">
        <v>1</v>
      </c>
      <c r="J32" s="95">
        <v>1</v>
      </c>
      <c r="K32" s="95"/>
      <c r="L32" s="95"/>
      <c r="M32" s="95"/>
      <c r="N32" s="95">
        <f t="shared" si="4"/>
        <v>4</v>
      </c>
      <c r="O32" s="95"/>
      <c r="P32" s="95"/>
      <c r="Q32" s="95"/>
      <c r="R32" s="95"/>
      <c r="S32" s="95"/>
      <c r="T32" s="95"/>
      <c r="U32" s="95">
        <v>4</v>
      </c>
      <c r="V32" s="95"/>
      <c r="W32" s="95"/>
      <c r="X32" s="95"/>
      <c r="Y32" s="95"/>
      <c r="Z32" s="95"/>
      <c r="AA32" s="95"/>
      <c r="AB32" s="95"/>
      <c r="AC32" s="95">
        <v>4</v>
      </c>
      <c r="AD32" s="95"/>
      <c r="AE32" s="95"/>
      <c r="AF32" s="95"/>
      <c r="AG32" s="95"/>
      <c r="AH32" s="95"/>
      <c r="AI32" s="95"/>
      <c r="AJ32" s="95"/>
      <c r="AK32" s="135"/>
      <c r="AL32" s="95"/>
      <c r="AM32" s="95"/>
      <c r="AN32" s="95"/>
      <c r="AO32" s="95"/>
      <c r="AP32" s="95">
        <f>4+4</f>
        <v>8</v>
      </c>
      <c r="AQ32" s="95"/>
      <c r="AR32" s="95"/>
      <c r="AS32" s="95"/>
      <c r="AT32" s="95"/>
      <c r="AU32" s="95"/>
      <c r="AV32" s="95"/>
      <c r="AW32" s="95"/>
      <c r="AX32" s="95"/>
      <c r="AY32" s="95"/>
      <c r="AZ32" s="95"/>
      <c r="BA32" s="95">
        <v>8</v>
      </c>
      <c r="BB32" s="95"/>
      <c r="BC32" s="95"/>
      <c r="BD32" s="95"/>
      <c r="BE32" s="95"/>
      <c r="BF32" s="95"/>
      <c r="BG32" s="95"/>
      <c r="BH32" s="95"/>
      <c r="BI32" s="95"/>
      <c r="BJ32" s="95"/>
      <c r="BK32" s="95"/>
      <c r="BL32" s="95"/>
      <c r="BM32" s="95"/>
      <c r="BN32" s="95"/>
      <c r="BO32" s="147">
        <f t="shared" si="2"/>
        <v>24</v>
      </c>
    </row>
    <row r="33" ht="81" customHeight="1" spans="1:67">
      <c r="A33" s="91" t="s">
        <v>75</v>
      </c>
      <c r="B33" s="91" t="s">
        <v>76</v>
      </c>
      <c r="C33" s="161" t="s">
        <v>77</v>
      </c>
      <c r="D33" s="95">
        <v>3</v>
      </c>
      <c r="E33" s="94" t="s">
        <v>49</v>
      </c>
      <c r="F33" s="95">
        <v>2</v>
      </c>
      <c r="G33" s="95"/>
      <c r="H33" s="95"/>
      <c r="I33" s="95">
        <v>1</v>
      </c>
      <c r="J33" s="95">
        <v>1</v>
      </c>
      <c r="K33" s="95"/>
      <c r="L33" s="95"/>
      <c r="M33" s="95"/>
      <c r="N33" s="95">
        <f t="shared" si="4"/>
        <v>4</v>
      </c>
      <c r="O33" s="95"/>
      <c r="P33" s="95"/>
      <c r="Q33" s="95"/>
      <c r="R33" s="95"/>
      <c r="S33" s="95"/>
      <c r="T33" s="95"/>
      <c r="U33" s="95"/>
      <c r="V33" s="95"/>
      <c r="W33" s="95"/>
      <c r="X33" s="95"/>
      <c r="Y33" s="95"/>
      <c r="Z33" s="95"/>
      <c r="AA33" s="95"/>
      <c r="AB33" s="95">
        <v>4</v>
      </c>
      <c r="AC33" s="95"/>
      <c r="AD33" s="95"/>
      <c r="AE33" s="95"/>
      <c r="AF33" s="95"/>
      <c r="AG33" s="95"/>
      <c r="AH33" s="95"/>
      <c r="AI33" s="95"/>
      <c r="AJ33" s="95"/>
      <c r="AK33" s="135"/>
      <c r="AL33" s="95">
        <v>4</v>
      </c>
      <c r="AM33" s="95"/>
      <c r="AN33" s="95"/>
      <c r="AO33" s="95"/>
      <c r="AP33" s="95"/>
      <c r="AQ33" s="95"/>
      <c r="AR33" s="95"/>
      <c r="AS33" s="95"/>
      <c r="AT33" s="95"/>
      <c r="AU33" s="95"/>
      <c r="AV33" s="95"/>
      <c r="AW33" s="95"/>
      <c r="AX33" s="95"/>
      <c r="AY33" s="95"/>
      <c r="AZ33" s="95"/>
      <c r="BA33" s="95"/>
      <c r="BB33" s="95"/>
      <c r="BC33" s="95"/>
      <c r="BD33" s="95"/>
      <c r="BE33" s="95"/>
      <c r="BF33" s="95"/>
      <c r="BG33" s="95"/>
      <c r="BH33" s="95"/>
      <c r="BI33" s="95">
        <v>2</v>
      </c>
      <c r="BJ33" s="95"/>
      <c r="BK33" s="95"/>
      <c r="BL33" s="95"/>
      <c r="BM33" s="95"/>
      <c r="BN33" s="95"/>
      <c r="BO33" s="147">
        <f t="shared" si="2"/>
        <v>10</v>
      </c>
    </row>
    <row r="34" spans="1:67">
      <c r="A34" s="105"/>
      <c r="B34" s="91"/>
      <c r="C34" s="102"/>
      <c r="D34" s="95"/>
      <c r="E34" s="9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13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147">
        <f t="shared" si="2"/>
        <v>0</v>
      </c>
    </row>
    <row r="35" s="51" customFormat="1" ht="15" spans="1:67">
      <c r="A35" s="101" t="s">
        <v>79</v>
      </c>
      <c r="B35" s="87"/>
      <c r="C35" s="87"/>
      <c r="D35" s="89"/>
      <c r="E35" s="90"/>
      <c r="F35" s="90"/>
      <c r="G35" s="90"/>
      <c r="H35" s="90"/>
      <c r="I35" s="90"/>
      <c r="J35" s="90"/>
      <c r="K35" s="90"/>
      <c r="L35" s="90"/>
      <c r="M35" s="90"/>
      <c r="N35" s="90"/>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47">
        <f t="shared" si="2"/>
        <v>0</v>
      </c>
    </row>
    <row r="36" ht="38.25" spans="1:67">
      <c r="A36" s="91" t="s">
        <v>104</v>
      </c>
      <c r="B36" s="91" t="s">
        <v>81</v>
      </c>
      <c r="C36" s="106" t="s">
        <v>82</v>
      </c>
      <c r="D36" s="93">
        <v>1</v>
      </c>
      <c r="E36" s="94" t="s">
        <v>21</v>
      </c>
      <c r="F36" s="95">
        <v>1</v>
      </c>
      <c r="G36" s="95">
        <v>1</v>
      </c>
      <c r="H36" s="95"/>
      <c r="I36" s="95"/>
      <c r="J36" s="95"/>
      <c r="K36" s="95"/>
      <c r="L36" s="95"/>
      <c r="M36" s="95"/>
      <c r="N36" s="93">
        <f t="shared" ref="N36:N43" si="5">F36*(SUM(G36:M36))</f>
        <v>1</v>
      </c>
      <c r="O36" s="95"/>
      <c r="P36" s="95"/>
      <c r="Q36" s="95">
        <v>1</v>
      </c>
      <c r="R36" s="95"/>
      <c r="S36" s="95"/>
      <c r="T36" s="95"/>
      <c r="U36" s="95"/>
      <c r="V36" s="95"/>
      <c r="W36" s="95"/>
      <c r="X36" s="95">
        <v>1</v>
      </c>
      <c r="Y36" s="95"/>
      <c r="Z36" s="95"/>
      <c r="AA36" s="95"/>
      <c r="AB36" s="95"/>
      <c r="AC36" s="95"/>
      <c r="AD36" s="95"/>
      <c r="AE36" s="95">
        <v>1</v>
      </c>
      <c r="AF36" s="95"/>
      <c r="AG36" s="95"/>
      <c r="AH36" s="95"/>
      <c r="AI36" s="95"/>
      <c r="AJ36" s="95"/>
      <c r="AK36" s="135"/>
      <c r="AL36" s="95"/>
      <c r="AM36" s="95"/>
      <c r="AN36" s="95">
        <v>1</v>
      </c>
      <c r="AO36" s="95"/>
      <c r="AP36" s="95"/>
      <c r="AQ36" s="95"/>
      <c r="AR36" s="95"/>
      <c r="AS36" s="95"/>
      <c r="AT36" s="95">
        <v>1</v>
      </c>
      <c r="AU36" s="95"/>
      <c r="AV36" s="95"/>
      <c r="AW36" s="95"/>
      <c r="AX36" s="95"/>
      <c r="AY36" s="95"/>
      <c r="AZ36" s="95"/>
      <c r="BA36" s="95"/>
      <c r="BB36" s="95">
        <v>1</v>
      </c>
      <c r="BC36" s="95"/>
      <c r="BD36" s="95"/>
      <c r="BE36" s="95"/>
      <c r="BF36" s="95"/>
      <c r="BG36" s="95"/>
      <c r="BH36" s="95"/>
      <c r="BI36" s="95">
        <v>1</v>
      </c>
      <c r="BJ36" s="95"/>
      <c r="BK36" s="95"/>
      <c r="BL36" s="95"/>
      <c r="BM36" s="95"/>
      <c r="BN36" s="95"/>
      <c r="BO36" s="147">
        <f t="shared" si="2"/>
        <v>7</v>
      </c>
    </row>
    <row r="37" ht="38.25" spans="1:67">
      <c r="A37" s="91" t="s">
        <v>105</v>
      </c>
      <c r="B37" s="91" t="s">
        <v>81</v>
      </c>
      <c r="C37" s="106" t="s">
        <v>82</v>
      </c>
      <c r="D37" s="93">
        <v>1</v>
      </c>
      <c r="E37" s="94" t="s">
        <v>21</v>
      </c>
      <c r="F37" s="95">
        <v>1</v>
      </c>
      <c r="G37" s="95"/>
      <c r="H37" s="95">
        <v>1</v>
      </c>
      <c r="I37" s="95"/>
      <c r="J37" s="95"/>
      <c r="K37" s="95"/>
      <c r="L37" s="95"/>
      <c r="M37" s="95"/>
      <c r="N37" s="93">
        <f t="shared" si="5"/>
        <v>1</v>
      </c>
      <c r="O37" s="95"/>
      <c r="P37" s="95"/>
      <c r="Q37" s="95"/>
      <c r="R37" s="95"/>
      <c r="S37" s="95"/>
      <c r="T37" s="95"/>
      <c r="U37" s="95"/>
      <c r="V37" s="95"/>
      <c r="W37" s="95"/>
      <c r="X37" s="95"/>
      <c r="Y37" s="95">
        <v>1</v>
      </c>
      <c r="Z37" s="95"/>
      <c r="AA37" s="95"/>
      <c r="AB37" s="95"/>
      <c r="AC37" s="95"/>
      <c r="AD37" s="95"/>
      <c r="AE37" s="95"/>
      <c r="AF37" s="95">
        <v>1</v>
      </c>
      <c r="AG37" s="95"/>
      <c r="AH37" s="95"/>
      <c r="AI37" s="95"/>
      <c r="AJ37" s="95"/>
      <c r="AK37" s="135"/>
      <c r="AL37" s="95"/>
      <c r="AM37" s="95"/>
      <c r="AN37" s="95"/>
      <c r="AO37" s="95"/>
      <c r="AP37" s="95"/>
      <c r="AQ37" s="95"/>
      <c r="AR37" s="95"/>
      <c r="AS37" s="95"/>
      <c r="AT37" s="95"/>
      <c r="AU37" s="95">
        <v>1</v>
      </c>
      <c r="AV37" s="95"/>
      <c r="AW37" s="95"/>
      <c r="AX37" s="95"/>
      <c r="AY37" s="95"/>
      <c r="AZ37" s="95"/>
      <c r="BA37" s="95"/>
      <c r="BB37" s="95"/>
      <c r="BC37" s="95">
        <v>1</v>
      </c>
      <c r="BD37" s="95"/>
      <c r="BE37" s="95"/>
      <c r="BF37" s="95"/>
      <c r="BG37" s="95"/>
      <c r="BH37" s="95"/>
      <c r="BI37" s="95">
        <v>1</v>
      </c>
      <c r="BJ37" s="95"/>
      <c r="BK37" s="95"/>
      <c r="BL37" s="95"/>
      <c r="BM37" s="95"/>
      <c r="BN37" s="95"/>
      <c r="BO37" s="147">
        <f t="shared" si="2"/>
        <v>5</v>
      </c>
    </row>
    <row r="38" ht="38.25" spans="1:67">
      <c r="A38" s="91" t="s">
        <v>106</v>
      </c>
      <c r="B38" s="91" t="s">
        <v>81</v>
      </c>
      <c r="C38" s="106" t="s">
        <v>82</v>
      </c>
      <c r="D38" s="93">
        <v>1</v>
      </c>
      <c r="E38" s="94" t="s">
        <v>21</v>
      </c>
      <c r="F38" s="95">
        <v>1</v>
      </c>
      <c r="G38" s="95"/>
      <c r="H38" s="95"/>
      <c r="I38" s="95">
        <v>1</v>
      </c>
      <c r="J38" s="95"/>
      <c r="K38" s="95"/>
      <c r="L38" s="95"/>
      <c r="M38" s="95"/>
      <c r="N38" s="93">
        <f t="shared" si="5"/>
        <v>1</v>
      </c>
      <c r="O38" s="95"/>
      <c r="P38" s="95"/>
      <c r="Q38" s="95"/>
      <c r="R38" s="95"/>
      <c r="S38" s="95">
        <v>1</v>
      </c>
      <c r="T38" s="95"/>
      <c r="U38" s="95"/>
      <c r="V38" s="95"/>
      <c r="W38" s="95"/>
      <c r="X38" s="95"/>
      <c r="Y38" s="95"/>
      <c r="Z38" s="95">
        <v>1</v>
      </c>
      <c r="AA38" s="95"/>
      <c r="AB38" s="95"/>
      <c r="AC38" s="95"/>
      <c r="AD38" s="95"/>
      <c r="AE38" s="95"/>
      <c r="AF38" s="95"/>
      <c r="AG38" s="95">
        <v>1</v>
      </c>
      <c r="AH38" s="95"/>
      <c r="AI38" s="95"/>
      <c r="AJ38" s="95"/>
      <c r="AK38" s="135"/>
      <c r="AL38" s="95"/>
      <c r="AM38" s="95"/>
      <c r="AN38" s="95"/>
      <c r="AO38" s="95"/>
      <c r="AP38" s="95">
        <v>1</v>
      </c>
      <c r="AQ38" s="95"/>
      <c r="AR38" s="95"/>
      <c r="AS38" s="95"/>
      <c r="AT38" s="95"/>
      <c r="AU38" s="95"/>
      <c r="AV38" s="95">
        <v>1</v>
      </c>
      <c r="AW38" s="95"/>
      <c r="AX38" s="95"/>
      <c r="AY38" s="95"/>
      <c r="AZ38" s="95"/>
      <c r="BA38" s="95"/>
      <c r="BB38" s="95"/>
      <c r="BC38" s="95"/>
      <c r="BD38" s="95">
        <v>1</v>
      </c>
      <c r="BE38" s="95"/>
      <c r="BF38" s="95"/>
      <c r="BG38" s="95"/>
      <c r="BH38" s="95"/>
      <c r="BI38" s="95"/>
      <c r="BJ38" s="95"/>
      <c r="BK38" s="95"/>
      <c r="BL38" s="95"/>
      <c r="BM38" s="95"/>
      <c r="BN38" s="95"/>
      <c r="BO38" s="147">
        <f t="shared" si="2"/>
        <v>6</v>
      </c>
    </row>
    <row r="39" ht="38.25" spans="1:67">
      <c r="A39" s="91" t="s">
        <v>107</v>
      </c>
      <c r="B39" s="91" t="s">
        <v>81</v>
      </c>
      <c r="C39" s="106" t="s">
        <v>82</v>
      </c>
      <c r="D39" s="93">
        <v>1</v>
      </c>
      <c r="E39" s="94" t="s">
        <v>21</v>
      </c>
      <c r="F39" s="95">
        <v>1</v>
      </c>
      <c r="G39" s="95"/>
      <c r="H39" s="95"/>
      <c r="I39" s="95"/>
      <c r="J39" s="95">
        <v>1</v>
      </c>
      <c r="K39" s="95"/>
      <c r="L39" s="95"/>
      <c r="M39" s="95"/>
      <c r="N39" s="93">
        <f t="shared" si="5"/>
        <v>1</v>
      </c>
      <c r="O39" s="95"/>
      <c r="P39" s="95"/>
      <c r="Q39" s="95"/>
      <c r="R39" s="95"/>
      <c r="S39" s="95"/>
      <c r="T39" s="95"/>
      <c r="U39" s="95">
        <v>1</v>
      </c>
      <c r="V39" s="95"/>
      <c r="W39" s="95"/>
      <c r="X39" s="95"/>
      <c r="Y39" s="95"/>
      <c r="Z39" s="95"/>
      <c r="AA39" s="95"/>
      <c r="AB39" s="95">
        <v>1</v>
      </c>
      <c r="AC39" s="95"/>
      <c r="AD39" s="95"/>
      <c r="AE39" s="95"/>
      <c r="AF39" s="95"/>
      <c r="AG39" s="95"/>
      <c r="AH39" s="95"/>
      <c r="AI39" s="95">
        <v>1</v>
      </c>
      <c r="AJ39" s="95"/>
      <c r="AK39" s="135"/>
      <c r="AL39" s="95"/>
      <c r="AM39" s="95"/>
      <c r="AN39" s="95"/>
      <c r="AO39" s="95"/>
      <c r="AP39" s="95"/>
      <c r="AQ39" s="95"/>
      <c r="AR39" s="95">
        <v>1</v>
      </c>
      <c r="AS39" s="95"/>
      <c r="AT39" s="95"/>
      <c r="AU39" s="95"/>
      <c r="AV39" s="95"/>
      <c r="AW39" s="95"/>
      <c r="AX39" s="95"/>
      <c r="AY39" s="95">
        <v>1</v>
      </c>
      <c r="AZ39" s="95"/>
      <c r="BA39" s="95"/>
      <c r="BB39" s="95"/>
      <c r="BC39" s="95"/>
      <c r="BD39" s="95"/>
      <c r="BE39" s="95"/>
      <c r="BF39" s="95">
        <v>1</v>
      </c>
      <c r="BG39" s="95"/>
      <c r="BH39" s="95"/>
      <c r="BI39" s="95"/>
      <c r="BJ39" s="95"/>
      <c r="BK39" s="95"/>
      <c r="BL39" s="95"/>
      <c r="BM39" s="95"/>
      <c r="BN39" s="95"/>
      <c r="BO39" s="147">
        <f t="shared" si="2"/>
        <v>6</v>
      </c>
    </row>
    <row r="40" ht="38.25" spans="1:67">
      <c r="A40" s="91" t="s">
        <v>108</v>
      </c>
      <c r="B40" s="91" t="s">
        <v>81</v>
      </c>
      <c r="C40" s="106" t="s">
        <v>82</v>
      </c>
      <c r="D40" s="93">
        <v>1</v>
      </c>
      <c r="E40" s="94" t="s">
        <v>21</v>
      </c>
      <c r="F40" s="95">
        <v>1</v>
      </c>
      <c r="G40" s="95"/>
      <c r="H40" s="95"/>
      <c r="I40" s="95"/>
      <c r="J40" s="95"/>
      <c r="K40" s="95">
        <v>1</v>
      </c>
      <c r="L40" s="95"/>
      <c r="M40" s="95"/>
      <c r="N40" s="93">
        <f t="shared" si="5"/>
        <v>1</v>
      </c>
      <c r="O40" s="95"/>
      <c r="P40" s="95"/>
      <c r="Q40" s="95"/>
      <c r="R40" s="95"/>
      <c r="S40" s="95"/>
      <c r="T40" s="95">
        <v>1</v>
      </c>
      <c r="U40" s="95"/>
      <c r="V40" s="95"/>
      <c r="W40" s="95"/>
      <c r="X40" s="95"/>
      <c r="Y40" s="95"/>
      <c r="Z40" s="95"/>
      <c r="AA40" s="95">
        <v>1</v>
      </c>
      <c r="AB40" s="95"/>
      <c r="AC40" s="95"/>
      <c r="AD40" s="95"/>
      <c r="AE40" s="95"/>
      <c r="AF40" s="95"/>
      <c r="AG40" s="95"/>
      <c r="AH40" s="95">
        <v>1</v>
      </c>
      <c r="AI40" s="95"/>
      <c r="AJ40" s="95"/>
      <c r="AK40" s="135"/>
      <c r="AL40" s="95"/>
      <c r="AM40" s="95"/>
      <c r="AN40" s="95"/>
      <c r="AO40" s="95"/>
      <c r="AP40" s="95"/>
      <c r="AQ40" s="95">
        <v>1</v>
      </c>
      <c r="AR40" s="95"/>
      <c r="AS40" s="95"/>
      <c r="AT40" s="95"/>
      <c r="AU40" s="95"/>
      <c r="AV40" s="95"/>
      <c r="AW40" s="95">
        <v>1</v>
      </c>
      <c r="AX40" s="95">
        <v>1</v>
      </c>
      <c r="AY40" s="95"/>
      <c r="AZ40" s="95"/>
      <c r="BA40" s="95"/>
      <c r="BB40" s="95"/>
      <c r="BC40" s="95"/>
      <c r="BD40" s="95"/>
      <c r="BE40" s="95">
        <v>1</v>
      </c>
      <c r="BF40" s="95"/>
      <c r="BG40" s="95"/>
      <c r="BH40" s="95"/>
      <c r="BI40" s="95"/>
      <c r="BJ40" s="95"/>
      <c r="BK40" s="95"/>
      <c r="BL40" s="95"/>
      <c r="BM40" s="95"/>
      <c r="BN40" s="95"/>
      <c r="BO40" s="147">
        <f t="shared" si="2"/>
        <v>7</v>
      </c>
    </row>
    <row r="41" ht="38.25" spans="1:67">
      <c r="A41" s="91" t="s">
        <v>109</v>
      </c>
      <c r="B41" s="91" t="s">
        <v>81</v>
      </c>
      <c r="C41" s="106" t="s">
        <v>82</v>
      </c>
      <c r="D41" s="93">
        <v>1</v>
      </c>
      <c r="E41" s="94" t="s">
        <v>21</v>
      </c>
      <c r="F41" s="95">
        <v>1</v>
      </c>
      <c r="G41" s="95"/>
      <c r="H41" s="95"/>
      <c r="I41" s="95"/>
      <c r="J41" s="95"/>
      <c r="K41" s="95"/>
      <c r="L41" s="95">
        <v>1</v>
      </c>
      <c r="M41" s="95"/>
      <c r="N41" s="93">
        <f t="shared" si="5"/>
        <v>1</v>
      </c>
      <c r="O41" s="95">
        <v>1</v>
      </c>
      <c r="P41" s="95"/>
      <c r="Q41" s="95"/>
      <c r="R41" s="95"/>
      <c r="S41" s="95"/>
      <c r="T41" s="95"/>
      <c r="U41" s="95"/>
      <c r="V41" s="95">
        <v>1</v>
      </c>
      <c r="W41" s="95"/>
      <c r="X41" s="95"/>
      <c r="Y41" s="95"/>
      <c r="Z41" s="95"/>
      <c r="AA41" s="95"/>
      <c r="AB41" s="95"/>
      <c r="AC41" s="95">
        <v>1</v>
      </c>
      <c r="AD41" s="95"/>
      <c r="AE41" s="95"/>
      <c r="AF41" s="95"/>
      <c r="AG41" s="95"/>
      <c r="AH41" s="95"/>
      <c r="AI41" s="95"/>
      <c r="AJ41" s="95">
        <v>1</v>
      </c>
      <c r="AK41" s="135"/>
      <c r="AL41" s="95"/>
      <c r="AM41" s="95"/>
      <c r="AN41" s="95"/>
      <c r="AO41" s="95"/>
      <c r="AP41" s="95"/>
      <c r="AQ41" s="95"/>
      <c r="AR41" s="95"/>
      <c r="AS41" s="95">
        <v>1</v>
      </c>
      <c r="AT41" s="95"/>
      <c r="AU41" s="95"/>
      <c r="AV41" s="95"/>
      <c r="AW41" s="95"/>
      <c r="AX41" s="95"/>
      <c r="AY41" s="95"/>
      <c r="AZ41" s="95">
        <v>1</v>
      </c>
      <c r="BA41" s="95"/>
      <c r="BB41" s="95"/>
      <c r="BC41" s="95"/>
      <c r="BD41" s="95"/>
      <c r="BE41" s="95"/>
      <c r="BF41" s="95"/>
      <c r="BG41" s="95">
        <v>1</v>
      </c>
      <c r="BH41" s="95"/>
      <c r="BI41" s="95"/>
      <c r="BJ41" s="95"/>
      <c r="BK41" s="95"/>
      <c r="BL41" s="95"/>
      <c r="BM41" s="95"/>
      <c r="BN41" s="95"/>
      <c r="BO41" s="147">
        <f t="shared" si="2"/>
        <v>7</v>
      </c>
    </row>
    <row r="42" ht="38.25" spans="1:67">
      <c r="A42" s="91" t="s">
        <v>110</v>
      </c>
      <c r="B42" s="91" t="s">
        <v>81</v>
      </c>
      <c r="C42" s="106" t="s">
        <v>82</v>
      </c>
      <c r="D42" s="93">
        <v>1</v>
      </c>
      <c r="E42" s="94" t="s">
        <v>21</v>
      </c>
      <c r="F42" s="95">
        <v>1</v>
      </c>
      <c r="G42" s="95"/>
      <c r="H42" s="95"/>
      <c r="I42" s="95"/>
      <c r="J42" s="95"/>
      <c r="K42" s="95"/>
      <c r="L42" s="95"/>
      <c r="M42" s="95">
        <v>1</v>
      </c>
      <c r="N42" s="93">
        <f t="shared" si="5"/>
        <v>1</v>
      </c>
      <c r="O42" s="95"/>
      <c r="P42" s="95">
        <v>1</v>
      </c>
      <c r="Q42" s="95"/>
      <c r="R42" s="95"/>
      <c r="S42" s="95"/>
      <c r="T42" s="95"/>
      <c r="U42" s="95"/>
      <c r="V42" s="95"/>
      <c r="W42" s="95">
        <v>1</v>
      </c>
      <c r="X42" s="95"/>
      <c r="Y42" s="95"/>
      <c r="Z42" s="95"/>
      <c r="AA42" s="95"/>
      <c r="AB42" s="95"/>
      <c r="AC42" s="95"/>
      <c r="AD42" s="95">
        <v>1</v>
      </c>
      <c r="AE42" s="95"/>
      <c r="AF42" s="95"/>
      <c r="AG42" s="95"/>
      <c r="AH42" s="95"/>
      <c r="AI42" s="95"/>
      <c r="AJ42" s="95"/>
      <c r="AK42" s="135"/>
      <c r="AL42" s="95"/>
      <c r="AM42" s="95">
        <v>1</v>
      </c>
      <c r="AN42" s="95"/>
      <c r="AO42" s="95"/>
      <c r="AP42" s="95"/>
      <c r="AQ42" s="95"/>
      <c r="AR42" s="95"/>
      <c r="AS42" s="95"/>
      <c r="AT42" s="95"/>
      <c r="AU42" s="95"/>
      <c r="AV42" s="95"/>
      <c r="AW42" s="95"/>
      <c r="AX42" s="95"/>
      <c r="AY42" s="95"/>
      <c r="AZ42" s="95"/>
      <c r="BA42" s="95"/>
      <c r="BB42" s="95"/>
      <c r="BC42" s="95"/>
      <c r="BD42" s="95"/>
      <c r="BE42" s="95"/>
      <c r="BF42" s="95"/>
      <c r="BG42" s="95"/>
      <c r="BH42" s="95">
        <v>1</v>
      </c>
      <c r="BI42" s="95"/>
      <c r="BJ42" s="95"/>
      <c r="BK42" s="95"/>
      <c r="BL42" s="95"/>
      <c r="BM42" s="95"/>
      <c r="BN42" s="95"/>
      <c r="BO42" s="147">
        <f t="shared" si="2"/>
        <v>5</v>
      </c>
    </row>
    <row r="43" ht="25.5" spans="1:67">
      <c r="A43" s="91" t="s">
        <v>83</v>
      </c>
      <c r="B43" s="161" t="s">
        <v>84</v>
      </c>
      <c r="C43" s="160" t="s">
        <v>85</v>
      </c>
      <c r="D43" s="93">
        <v>1</v>
      </c>
      <c r="E43" s="94" t="s">
        <v>16</v>
      </c>
      <c r="F43" s="95">
        <v>1</v>
      </c>
      <c r="G43" s="95">
        <v>1</v>
      </c>
      <c r="H43" s="95">
        <v>1</v>
      </c>
      <c r="I43" s="95">
        <v>1</v>
      </c>
      <c r="J43" s="95">
        <v>1</v>
      </c>
      <c r="K43" s="95">
        <v>1</v>
      </c>
      <c r="L43" s="95">
        <v>1</v>
      </c>
      <c r="M43" s="95">
        <v>1</v>
      </c>
      <c r="N43" s="93">
        <f t="shared" si="5"/>
        <v>7</v>
      </c>
      <c r="O43" s="95"/>
      <c r="P43" s="95">
        <v>7</v>
      </c>
      <c r="Q43" s="95"/>
      <c r="R43" s="95"/>
      <c r="S43" s="95">
        <v>7</v>
      </c>
      <c r="T43" s="95"/>
      <c r="U43" s="95"/>
      <c r="V43" s="95"/>
      <c r="W43" s="95">
        <v>7</v>
      </c>
      <c r="X43" s="95"/>
      <c r="Y43" s="95"/>
      <c r="Z43" s="95"/>
      <c r="AA43" s="95">
        <v>7</v>
      </c>
      <c r="AB43" s="95"/>
      <c r="AC43" s="95"/>
      <c r="AD43" s="95"/>
      <c r="AE43" s="95"/>
      <c r="AF43" s="95"/>
      <c r="AG43" s="95">
        <v>7</v>
      </c>
      <c r="AH43" s="95"/>
      <c r="AI43" s="95"/>
      <c r="AJ43" s="95"/>
      <c r="AK43" s="135"/>
      <c r="AL43" s="95"/>
      <c r="AM43" s="95"/>
      <c r="AN43" s="95">
        <v>7</v>
      </c>
      <c r="AO43" s="95"/>
      <c r="AP43" s="95"/>
      <c r="AQ43" s="95"/>
      <c r="AR43" s="95"/>
      <c r="AS43" s="95">
        <v>7</v>
      </c>
      <c r="AT43" s="95"/>
      <c r="AU43" s="95"/>
      <c r="AV43" s="95"/>
      <c r="AW43" s="95">
        <v>7</v>
      </c>
      <c r="AX43" s="95"/>
      <c r="AY43" s="95"/>
      <c r="AZ43" s="95"/>
      <c r="BA43" s="95"/>
      <c r="BB43" s="95"/>
      <c r="BC43" s="95">
        <v>7</v>
      </c>
      <c r="BD43" s="95"/>
      <c r="BE43" s="95"/>
      <c r="BF43" s="95"/>
      <c r="BG43" s="95"/>
      <c r="BH43" s="95"/>
      <c r="BI43" s="95"/>
      <c r="BJ43" s="95"/>
      <c r="BK43" s="95"/>
      <c r="BL43" s="95"/>
      <c r="BM43" s="95"/>
      <c r="BN43" s="95"/>
      <c r="BO43" s="147">
        <f t="shared" si="2"/>
        <v>63</v>
      </c>
    </row>
    <row r="44" spans="1:67">
      <c r="A44" s="94"/>
      <c r="B44" s="91"/>
      <c r="C44" s="92"/>
      <c r="D44" s="93"/>
      <c r="E44" s="94"/>
      <c r="F44" s="95"/>
      <c r="G44" s="95"/>
      <c r="H44" s="95"/>
      <c r="I44" s="95"/>
      <c r="J44" s="95"/>
      <c r="K44" s="95"/>
      <c r="L44" s="95"/>
      <c r="M44" s="95"/>
      <c r="N44" s="93"/>
      <c r="O44" s="95"/>
      <c r="P44" s="95"/>
      <c r="Q44" s="95"/>
      <c r="R44" s="95"/>
      <c r="S44" s="95"/>
      <c r="T44" s="95"/>
      <c r="U44" s="95"/>
      <c r="V44" s="95"/>
      <c r="W44" s="95"/>
      <c r="X44" s="95"/>
      <c r="Y44" s="95"/>
      <c r="Z44" s="95"/>
      <c r="AA44" s="95"/>
      <c r="AB44" s="95"/>
      <c r="AC44" s="95"/>
      <c r="AD44" s="95"/>
      <c r="AE44" s="95"/>
      <c r="AF44" s="95"/>
      <c r="AG44" s="95"/>
      <c r="AH44" s="95"/>
      <c r="AI44" s="95"/>
      <c r="AJ44" s="95"/>
      <c r="AK44" s="13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147">
        <f t="shared" si="2"/>
        <v>0</v>
      </c>
    </row>
    <row r="45" s="52" customFormat="1" ht="15" spans="1:67">
      <c r="A45" s="107"/>
      <c r="B45" s="108"/>
      <c r="C45" s="107"/>
      <c r="D45" s="109"/>
      <c r="E45" s="109"/>
      <c r="F45" s="110" t="s">
        <v>121</v>
      </c>
      <c r="G45" s="110"/>
      <c r="H45" s="110"/>
      <c r="I45" s="110"/>
      <c r="J45" s="110"/>
      <c r="K45" s="110"/>
      <c r="L45" s="110"/>
      <c r="M45" s="110"/>
      <c r="N45" s="110"/>
      <c r="O45" s="130">
        <f>SUM(O11:O44)</f>
        <v>19</v>
      </c>
      <c r="P45" s="130">
        <f t="shared" ref="P45:BN45" si="6">SUM(P11:P44)</f>
        <v>14</v>
      </c>
      <c r="Q45" s="130">
        <f t="shared" si="6"/>
        <v>17</v>
      </c>
      <c r="R45" s="130">
        <f t="shared" si="6"/>
        <v>6</v>
      </c>
      <c r="S45" s="130">
        <f t="shared" si="6"/>
        <v>23</v>
      </c>
      <c r="T45" s="130">
        <f t="shared" si="6"/>
        <v>11</v>
      </c>
      <c r="U45" s="130">
        <f t="shared" si="6"/>
        <v>13</v>
      </c>
      <c r="V45" s="130">
        <f t="shared" si="6"/>
        <v>6</v>
      </c>
      <c r="W45" s="130">
        <f t="shared" si="6"/>
        <v>19</v>
      </c>
      <c r="X45" s="130">
        <f t="shared" si="6"/>
        <v>4</v>
      </c>
      <c r="Y45" s="130">
        <f t="shared" si="6"/>
        <v>14</v>
      </c>
      <c r="Z45" s="130">
        <f t="shared" si="6"/>
        <v>9</v>
      </c>
      <c r="AA45" s="130">
        <f t="shared" si="6"/>
        <v>18</v>
      </c>
      <c r="AB45" s="130">
        <f t="shared" si="6"/>
        <v>13</v>
      </c>
      <c r="AC45" s="130">
        <f t="shared" si="6"/>
        <v>16</v>
      </c>
      <c r="AD45" s="130">
        <f t="shared" si="6"/>
        <v>15</v>
      </c>
      <c r="AE45" s="130">
        <f t="shared" si="6"/>
        <v>10</v>
      </c>
      <c r="AF45" s="130">
        <f t="shared" si="6"/>
        <v>9</v>
      </c>
      <c r="AG45" s="130">
        <f t="shared" si="6"/>
        <v>18</v>
      </c>
      <c r="AH45" s="130">
        <f t="shared" si="6"/>
        <v>11</v>
      </c>
      <c r="AI45" s="130">
        <f t="shared" si="6"/>
        <v>13</v>
      </c>
      <c r="AJ45" s="130">
        <f t="shared" si="6"/>
        <v>7</v>
      </c>
      <c r="AK45" s="130">
        <f t="shared" si="6"/>
        <v>0</v>
      </c>
      <c r="AL45" s="130">
        <f t="shared" si="6"/>
        <v>18</v>
      </c>
      <c r="AM45" s="130">
        <f t="shared" si="6"/>
        <v>11</v>
      </c>
      <c r="AN45" s="130">
        <f t="shared" si="6"/>
        <v>14</v>
      </c>
      <c r="AO45" s="130">
        <f t="shared" si="6"/>
        <v>18</v>
      </c>
      <c r="AP45" s="130">
        <f t="shared" si="6"/>
        <v>24</v>
      </c>
      <c r="AQ45" s="130">
        <f t="shared" si="6"/>
        <v>11</v>
      </c>
      <c r="AR45" s="130">
        <f t="shared" si="6"/>
        <v>9</v>
      </c>
      <c r="AS45" s="130">
        <f t="shared" si="6"/>
        <v>18</v>
      </c>
      <c r="AT45" s="130">
        <f t="shared" si="6"/>
        <v>7</v>
      </c>
      <c r="AU45" s="130">
        <f t="shared" si="6"/>
        <v>15</v>
      </c>
      <c r="AV45" s="130">
        <f t="shared" si="6"/>
        <v>7</v>
      </c>
      <c r="AW45" s="130">
        <f t="shared" si="6"/>
        <v>18</v>
      </c>
      <c r="AX45" s="130">
        <f t="shared" si="6"/>
        <v>3</v>
      </c>
      <c r="AY45" s="130">
        <f t="shared" si="6"/>
        <v>1</v>
      </c>
      <c r="AZ45" s="130">
        <f t="shared" si="6"/>
        <v>8</v>
      </c>
      <c r="BA45" s="130">
        <f t="shared" si="6"/>
        <v>8</v>
      </c>
      <c r="BB45" s="130">
        <f t="shared" si="6"/>
        <v>6</v>
      </c>
      <c r="BC45" s="130">
        <f t="shared" si="6"/>
        <v>22</v>
      </c>
      <c r="BD45" s="130">
        <f t="shared" si="6"/>
        <v>7</v>
      </c>
      <c r="BE45" s="130">
        <f t="shared" si="6"/>
        <v>6</v>
      </c>
      <c r="BF45" s="130">
        <f t="shared" si="6"/>
        <v>2</v>
      </c>
      <c r="BG45" s="130">
        <f t="shared" si="6"/>
        <v>3</v>
      </c>
      <c r="BH45" s="130">
        <f t="shared" si="6"/>
        <v>3</v>
      </c>
      <c r="BI45" s="130">
        <f t="shared" si="6"/>
        <v>7</v>
      </c>
      <c r="BJ45" s="130">
        <f t="shared" si="6"/>
        <v>6</v>
      </c>
      <c r="BK45" s="130">
        <f t="shared" si="6"/>
        <v>0</v>
      </c>
      <c r="BL45" s="130">
        <f t="shared" si="6"/>
        <v>2</v>
      </c>
      <c r="BM45" s="130">
        <f t="shared" si="6"/>
        <v>1</v>
      </c>
      <c r="BN45" s="130">
        <f t="shared" si="6"/>
        <v>2</v>
      </c>
      <c r="BO45" s="148">
        <f t="shared" si="2"/>
        <v>542</v>
      </c>
    </row>
    <row r="46" s="52" customFormat="1" ht="15" spans="1:67">
      <c r="A46" s="111"/>
      <c r="B46" s="112"/>
      <c r="C46" s="113" t="s">
        <v>177</v>
      </c>
      <c r="D46" s="114"/>
      <c r="E46" s="114"/>
      <c r="F46" s="110" t="s">
        <v>178</v>
      </c>
      <c r="G46" s="110"/>
      <c r="H46" s="110"/>
      <c r="I46" s="110"/>
      <c r="J46" s="110"/>
      <c r="K46" s="110"/>
      <c r="L46" s="110"/>
      <c r="M46" s="110"/>
      <c r="N46" s="110"/>
      <c r="O46" s="130">
        <f>7*8*5</f>
        <v>280</v>
      </c>
      <c r="P46" s="130">
        <f t="shared" ref="P46:BN46" si="7">7*8*5</f>
        <v>280</v>
      </c>
      <c r="Q46" s="130">
        <f t="shared" si="7"/>
        <v>280</v>
      </c>
      <c r="R46" s="130">
        <f t="shared" si="7"/>
        <v>280</v>
      </c>
      <c r="S46" s="130">
        <f t="shared" si="7"/>
        <v>280</v>
      </c>
      <c r="T46" s="130">
        <f t="shared" si="7"/>
        <v>280</v>
      </c>
      <c r="U46" s="130">
        <f t="shared" si="7"/>
        <v>280</v>
      </c>
      <c r="V46" s="130">
        <f t="shared" si="7"/>
        <v>280</v>
      </c>
      <c r="W46" s="130">
        <f t="shared" si="7"/>
        <v>280</v>
      </c>
      <c r="X46" s="130">
        <f t="shared" si="7"/>
        <v>280</v>
      </c>
      <c r="Y46" s="130">
        <f t="shared" si="7"/>
        <v>280</v>
      </c>
      <c r="Z46" s="130">
        <f t="shared" si="7"/>
        <v>280</v>
      </c>
      <c r="AA46" s="130">
        <f t="shared" si="7"/>
        <v>280</v>
      </c>
      <c r="AB46" s="130">
        <f t="shared" si="7"/>
        <v>280</v>
      </c>
      <c r="AC46" s="130">
        <f t="shared" si="7"/>
        <v>280</v>
      </c>
      <c r="AD46" s="130">
        <f t="shared" si="7"/>
        <v>280</v>
      </c>
      <c r="AE46" s="130">
        <f t="shared" si="7"/>
        <v>280</v>
      </c>
      <c r="AF46" s="130">
        <f t="shared" si="7"/>
        <v>280</v>
      </c>
      <c r="AG46" s="130">
        <f t="shared" si="7"/>
        <v>280</v>
      </c>
      <c r="AH46" s="130">
        <f t="shared" si="7"/>
        <v>280</v>
      </c>
      <c r="AI46" s="130">
        <f t="shared" si="7"/>
        <v>280</v>
      </c>
      <c r="AJ46" s="130">
        <f t="shared" si="7"/>
        <v>280</v>
      </c>
      <c r="AK46" s="130">
        <f t="shared" si="7"/>
        <v>280</v>
      </c>
      <c r="AL46" s="130">
        <f t="shared" si="7"/>
        <v>280</v>
      </c>
      <c r="AM46" s="130">
        <f t="shared" si="7"/>
        <v>280</v>
      </c>
      <c r="AN46" s="130">
        <f t="shared" si="7"/>
        <v>280</v>
      </c>
      <c r="AO46" s="130">
        <f t="shared" si="7"/>
        <v>280</v>
      </c>
      <c r="AP46" s="130">
        <f t="shared" si="7"/>
        <v>280</v>
      </c>
      <c r="AQ46" s="130">
        <f t="shared" si="7"/>
        <v>280</v>
      </c>
      <c r="AR46" s="130">
        <f t="shared" si="7"/>
        <v>280</v>
      </c>
      <c r="AS46" s="130">
        <f t="shared" si="7"/>
        <v>280</v>
      </c>
      <c r="AT46" s="130">
        <f t="shared" si="7"/>
        <v>280</v>
      </c>
      <c r="AU46" s="130">
        <f t="shared" si="7"/>
        <v>280</v>
      </c>
      <c r="AV46" s="130">
        <f t="shared" si="7"/>
        <v>280</v>
      </c>
      <c r="AW46" s="130">
        <f t="shared" si="7"/>
        <v>280</v>
      </c>
      <c r="AX46" s="130">
        <f t="shared" si="7"/>
        <v>280</v>
      </c>
      <c r="AY46" s="130">
        <f t="shared" si="7"/>
        <v>280</v>
      </c>
      <c r="AZ46" s="130">
        <f t="shared" si="7"/>
        <v>280</v>
      </c>
      <c r="BA46" s="130">
        <f t="shared" si="7"/>
        <v>280</v>
      </c>
      <c r="BB46" s="130">
        <f t="shared" si="7"/>
        <v>280</v>
      </c>
      <c r="BC46" s="130">
        <f t="shared" si="7"/>
        <v>280</v>
      </c>
      <c r="BD46" s="130">
        <f t="shared" si="7"/>
        <v>280</v>
      </c>
      <c r="BE46" s="130">
        <f t="shared" si="7"/>
        <v>280</v>
      </c>
      <c r="BF46" s="130">
        <f t="shared" si="7"/>
        <v>280</v>
      </c>
      <c r="BG46" s="130">
        <f t="shared" si="7"/>
        <v>280</v>
      </c>
      <c r="BH46" s="130">
        <f t="shared" si="7"/>
        <v>280</v>
      </c>
      <c r="BI46" s="130">
        <f t="shared" si="7"/>
        <v>280</v>
      </c>
      <c r="BJ46" s="130">
        <f t="shared" si="7"/>
        <v>280</v>
      </c>
      <c r="BK46" s="130">
        <f t="shared" si="7"/>
        <v>280</v>
      </c>
      <c r="BL46" s="130">
        <f t="shared" si="7"/>
        <v>280</v>
      </c>
      <c r="BM46" s="130">
        <f t="shared" si="7"/>
        <v>280</v>
      </c>
      <c r="BN46" s="130">
        <f t="shared" si="7"/>
        <v>280</v>
      </c>
      <c r="BO46" s="130">
        <f t="shared" si="2"/>
        <v>14560</v>
      </c>
    </row>
    <row r="47" s="53" customFormat="1" ht="15" spans="1:67">
      <c r="A47" s="115"/>
      <c r="B47" s="116"/>
      <c r="C47" s="117"/>
      <c r="D47" s="118"/>
      <c r="E47" s="115"/>
      <c r="F47" s="110" t="s">
        <v>179</v>
      </c>
      <c r="G47" s="110"/>
      <c r="H47" s="110"/>
      <c r="I47" s="110"/>
      <c r="J47" s="110"/>
      <c r="K47" s="110"/>
      <c r="L47" s="110"/>
      <c r="M47" s="110"/>
      <c r="N47" s="110"/>
      <c r="O47" s="131">
        <f t="shared" ref="O47:BO47" si="8">O45/O46</f>
        <v>0.0678571428571429</v>
      </c>
      <c r="P47" s="131">
        <f t="shared" si="8"/>
        <v>0.05</v>
      </c>
      <c r="Q47" s="131">
        <f t="shared" si="8"/>
        <v>0.0607142857142857</v>
      </c>
      <c r="R47" s="131">
        <f t="shared" si="8"/>
        <v>0.0214285714285714</v>
      </c>
      <c r="S47" s="131">
        <f t="shared" si="8"/>
        <v>0.0821428571428571</v>
      </c>
      <c r="T47" s="131">
        <f t="shared" si="8"/>
        <v>0.0392857142857143</v>
      </c>
      <c r="U47" s="131">
        <f t="shared" si="8"/>
        <v>0.0464285714285714</v>
      </c>
      <c r="V47" s="131">
        <f t="shared" si="8"/>
        <v>0.0214285714285714</v>
      </c>
      <c r="W47" s="131">
        <f t="shared" si="8"/>
        <v>0.0678571428571429</v>
      </c>
      <c r="X47" s="131">
        <f t="shared" si="8"/>
        <v>0.0142857142857143</v>
      </c>
      <c r="Y47" s="131">
        <f t="shared" si="8"/>
        <v>0.05</v>
      </c>
      <c r="Z47" s="131">
        <f t="shared" si="8"/>
        <v>0.0321428571428571</v>
      </c>
      <c r="AA47" s="131">
        <f t="shared" si="8"/>
        <v>0.0642857142857143</v>
      </c>
      <c r="AB47" s="131">
        <f t="shared" si="8"/>
        <v>0.0464285714285714</v>
      </c>
      <c r="AC47" s="131">
        <f t="shared" si="8"/>
        <v>0.0571428571428571</v>
      </c>
      <c r="AD47" s="131">
        <f t="shared" si="8"/>
        <v>0.0535714285714286</v>
      </c>
      <c r="AE47" s="131">
        <f t="shared" si="8"/>
        <v>0.0357142857142857</v>
      </c>
      <c r="AF47" s="131">
        <f t="shared" si="8"/>
        <v>0.0321428571428571</v>
      </c>
      <c r="AG47" s="131">
        <f t="shared" si="8"/>
        <v>0.0642857142857143</v>
      </c>
      <c r="AH47" s="131">
        <f t="shared" si="8"/>
        <v>0.0392857142857143</v>
      </c>
      <c r="AI47" s="131">
        <f t="shared" si="8"/>
        <v>0.0464285714285714</v>
      </c>
      <c r="AJ47" s="131">
        <f t="shared" si="8"/>
        <v>0.025</v>
      </c>
      <c r="AK47" s="131">
        <f t="shared" si="8"/>
        <v>0</v>
      </c>
      <c r="AL47" s="131">
        <f t="shared" si="8"/>
        <v>0.0642857142857143</v>
      </c>
      <c r="AM47" s="131">
        <f t="shared" si="8"/>
        <v>0.0392857142857143</v>
      </c>
      <c r="AN47" s="131">
        <f t="shared" si="8"/>
        <v>0.05</v>
      </c>
      <c r="AO47" s="131">
        <f t="shared" si="8"/>
        <v>0.0642857142857143</v>
      </c>
      <c r="AP47" s="131">
        <f t="shared" si="8"/>
        <v>0.0857142857142857</v>
      </c>
      <c r="AQ47" s="131">
        <f t="shared" si="8"/>
        <v>0.0392857142857143</v>
      </c>
      <c r="AR47" s="131">
        <f t="shared" si="8"/>
        <v>0.0321428571428571</v>
      </c>
      <c r="AS47" s="131">
        <f t="shared" si="8"/>
        <v>0.0642857142857143</v>
      </c>
      <c r="AT47" s="131">
        <f t="shared" si="8"/>
        <v>0.025</v>
      </c>
      <c r="AU47" s="131">
        <f t="shared" si="8"/>
        <v>0.0535714285714286</v>
      </c>
      <c r="AV47" s="131">
        <f t="shared" si="8"/>
        <v>0.025</v>
      </c>
      <c r="AW47" s="131">
        <f t="shared" si="8"/>
        <v>0.0642857142857143</v>
      </c>
      <c r="AX47" s="131">
        <f t="shared" si="8"/>
        <v>0.0107142857142857</v>
      </c>
      <c r="AY47" s="131">
        <f t="shared" si="8"/>
        <v>0.00357142857142857</v>
      </c>
      <c r="AZ47" s="131">
        <f t="shared" si="8"/>
        <v>0.0285714285714286</v>
      </c>
      <c r="BA47" s="131">
        <f t="shared" si="8"/>
        <v>0.0285714285714286</v>
      </c>
      <c r="BB47" s="131">
        <f t="shared" si="8"/>
        <v>0.0214285714285714</v>
      </c>
      <c r="BC47" s="131">
        <f t="shared" si="8"/>
        <v>0.0785714285714286</v>
      </c>
      <c r="BD47" s="131">
        <f t="shared" si="8"/>
        <v>0.025</v>
      </c>
      <c r="BE47" s="131">
        <f t="shared" si="8"/>
        <v>0.0214285714285714</v>
      </c>
      <c r="BF47" s="131">
        <f t="shared" si="8"/>
        <v>0.00714285714285714</v>
      </c>
      <c r="BG47" s="131">
        <f t="shared" si="8"/>
        <v>0.0107142857142857</v>
      </c>
      <c r="BH47" s="131">
        <f t="shared" si="8"/>
        <v>0.0107142857142857</v>
      </c>
      <c r="BI47" s="131">
        <f t="shared" si="8"/>
        <v>0.025</v>
      </c>
      <c r="BJ47" s="131">
        <f t="shared" si="8"/>
        <v>0.0214285714285714</v>
      </c>
      <c r="BK47" s="131">
        <f t="shared" si="8"/>
        <v>0</v>
      </c>
      <c r="BL47" s="131">
        <f t="shared" si="8"/>
        <v>0.00714285714285714</v>
      </c>
      <c r="BM47" s="131">
        <f t="shared" si="8"/>
        <v>0.00357142857142857</v>
      </c>
      <c r="BN47" s="131">
        <f t="shared" si="8"/>
        <v>0.00714285714285714</v>
      </c>
      <c r="BO47" s="149">
        <f t="shared" si="8"/>
        <v>0.0372252747252747</v>
      </c>
    </row>
    <row r="48" spans="15:66">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N48" s="60"/>
    </row>
    <row r="49" spans="15:66">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N49" s="60"/>
    </row>
    <row r="50" spans="15:66">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N50" s="60"/>
    </row>
    <row r="51" spans="15:66">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N51" s="60"/>
    </row>
    <row r="52" spans="15:66">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N52" s="60"/>
    </row>
    <row r="53" spans="15:66">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N53" s="60"/>
    </row>
    <row r="54" spans="15:66">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N54" s="60"/>
    </row>
    <row r="55" spans="15:66">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N55" s="60"/>
    </row>
    <row r="56" ht="15" spans="2:66">
      <c r="B56" s="119" t="s">
        <v>180</v>
      </c>
      <c r="C56" s="120" t="s">
        <v>181</v>
      </c>
      <c r="F56" s="55" t="s">
        <v>182</v>
      </c>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N56" s="60"/>
    </row>
    <row r="57" ht="15" spans="2:66">
      <c r="B57" s="119" t="s">
        <v>183</v>
      </c>
      <c r="C57" s="121" t="s">
        <v>184</v>
      </c>
      <c r="E57" s="122" t="s">
        <v>185</v>
      </c>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N57" s="60"/>
    </row>
    <row r="58" ht="15" spans="2:66">
      <c r="B58" s="119" t="s">
        <v>123</v>
      </c>
      <c r="C58" s="121" t="s">
        <v>186</v>
      </c>
      <c r="E58" s="122" t="s">
        <v>187</v>
      </c>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N58" s="60"/>
    </row>
    <row r="59" ht="15" spans="2:66">
      <c r="B59" s="119" t="s">
        <v>7</v>
      </c>
      <c r="C59" s="121" t="s">
        <v>188</v>
      </c>
      <c r="E59" s="122" t="s">
        <v>189</v>
      </c>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N59" s="60"/>
    </row>
    <row r="60" ht="15" spans="2:66">
      <c r="B60" s="119" t="s">
        <v>8</v>
      </c>
      <c r="C60" s="121" t="s">
        <v>190</v>
      </c>
      <c r="E60" s="122" t="s">
        <v>191</v>
      </c>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N60" s="60"/>
    </row>
    <row r="61" ht="15" spans="2:66">
      <c r="B61" s="119" t="s">
        <v>9</v>
      </c>
      <c r="C61" s="121" t="s">
        <v>192</v>
      </c>
      <c r="E61" s="122" t="s">
        <v>193</v>
      </c>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N61" s="60"/>
    </row>
    <row r="62" ht="15" spans="2:66">
      <c r="B62" s="119" t="s">
        <v>10</v>
      </c>
      <c r="C62" s="121" t="s">
        <v>194</v>
      </c>
      <c r="E62" s="122" t="s">
        <v>185</v>
      </c>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N62" s="60"/>
    </row>
    <row r="63" ht="15" spans="2:66">
      <c r="B63" s="119" t="s">
        <v>11</v>
      </c>
      <c r="C63" s="121" t="s">
        <v>195</v>
      </c>
      <c r="E63" s="122" t="s">
        <v>196</v>
      </c>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N63" s="60"/>
    </row>
    <row r="64" spans="15:66">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N64" s="60"/>
    </row>
    <row r="65" spans="15:66">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N65" s="60"/>
    </row>
    <row r="66" spans="15:66">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N66" s="60"/>
    </row>
    <row r="67" spans="15:66">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N67" s="60"/>
    </row>
    <row r="68" spans="15:66">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N68" s="60"/>
    </row>
    <row r="69" spans="15:66">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N69" s="60"/>
    </row>
    <row r="70" spans="15:66">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N70" s="60"/>
    </row>
    <row r="71" spans="15:66">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N71" s="60"/>
    </row>
    <row r="72" spans="15:66">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N72" s="60"/>
    </row>
    <row r="73" spans="15:66">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N73" s="60"/>
    </row>
    <row r="74" spans="15:66">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N74" s="60"/>
    </row>
    <row r="75" spans="15:66">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N75" s="60"/>
    </row>
    <row r="76" spans="15:66">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N76" s="60"/>
    </row>
    <row r="77" spans="15:66">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N77" s="60"/>
    </row>
    <row r="78" spans="15:66">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N78" s="60"/>
    </row>
    <row r="79" spans="15:66">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N79" s="60"/>
    </row>
    <row r="80" spans="15:66">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N80" s="60"/>
    </row>
    <row r="81" spans="15:66">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N81" s="60"/>
    </row>
    <row r="82" spans="15:66">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N82" s="60"/>
    </row>
    <row r="83" spans="15:66">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N83" s="60"/>
    </row>
    <row r="84" spans="15:66">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N84" s="60"/>
    </row>
    <row r="85" spans="15:66">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N85" s="60"/>
    </row>
    <row r="86" spans="15:66">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N86" s="60"/>
    </row>
    <row r="87" spans="15:66">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N87" s="60"/>
    </row>
    <row r="88" spans="15:66">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N88" s="60"/>
    </row>
    <row r="89" spans="15:66">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N89" s="60"/>
    </row>
    <row r="90" spans="15:66">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N90" s="60"/>
    </row>
    <row r="91" spans="15:66">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N91" s="60"/>
    </row>
    <row r="92" spans="15:66">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N92" s="60"/>
    </row>
    <row r="93" spans="15:66">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N93" s="60"/>
    </row>
    <row r="94" spans="15:66">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N94" s="60"/>
    </row>
    <row r="95" spans="15:66">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N95" s="60"/>
    </row>
    <row r="96" spans="15:66">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N96" s="60"/>
    </row>
    <row r="97" spans="15:66">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N97" s="60"/>
    </row>
    <row r="98" spans="15:66">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N98" s="60"/>
    </row>
    <row r="99" spans="15:66">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N99" s="60"/>
    </row>
    <row r="100" spans="15:66">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N100" s="60"/>
    </row>
    <row r="101" spans="15:66">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N101" s="60"/>
    </row>
    <row r="102" spans="15:66">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N102" s="60"/>
    </row>
    <row r="103" spans="15:66">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N103" s="60"/>
    </row>
    <row r="104" spans="15:66">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N104" s="60"/>
    </row>
    <row r="105" spans="15:66">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N105" s="60"/>
    </row>
    <row r="106" spans="15:66">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N106" s="60"/>
    </row>
    <row r="107" spans="15:66">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N107" s="60"/>
    </row>
    <row r="108" spans="15:66">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N108" s="60"/>
    </row>
    <row r="109" spans="15:66">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N109" s="60"/>
    </row>
    <row r="110" spans="15:66">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N110" s="60"/>
    </row>
    <row r="111" spans="15:66">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N111" s="60"/>
    </row>
    <row r="112" spans="15:66">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N112" s="60"/>
    </row>
    <row r="113" spans="15:66">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N113" s="60"/>
    </row>
    <row r="114" spans="15:66">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N114" s="60"/>
    </row>
    <row r="115" spans="15:66">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N115" s="60"/>
    </row>
    <row r="116" spans="15:66">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N116" s="60"/>
    </row>
    <row r="117" spans="15:66">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N117" s="60"/>
    </row>
    <row r="118" spans="15:66">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N118" s="60"/>
    </row>
    <row r="119" spans="15:66">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N119" s="60"/>
    </row>
    <row r="120" spans="15:66">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N120" s="60"/>
    </row>
    <row r="121" spans="15:66">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N121" s="60"/>
    </row>
    <row r="122" spans="15:66">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N122" s="60"/>
    </row>
    <row r="123" spans="15:66">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N123" s="60"/>
    </row>
    <row r="124" spans="15:66">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N124" s="60"/>
    </row>
    <row r="125" spans="15:66">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N125" s="60"/>
    </row>
    <row r="126" spans="15:66">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N126" s="60"/>
    </row>
    <row r="127" spans="15:66">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N127" s="60"/>
    </row>
    <row r="128" spans="15:66">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N128" s="60"/>
    </row>
    <row r="129" spans="15:66">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N129" s="60"/>
    </row>
    <row r="130" spans="15:66">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N130" s="60"/>
    </row>
    <row r="131" spans="15:66">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N131" s="60"/>
    </row>
    <row r="132" spans="15:66">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N132" s="60"/>
    </row>
    <row r="133" spans="15:66">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N133" s="60"/>
    </row>
    <row r="134" spans="15:66">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N134" s="60"/>
    </row>
    <row r="135" spans="15:66">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N135" s="60"/>
    </row>
    <row r="136" spans="15:66">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N136" s="60"/>
    </row>
    <row r="137" spans="15:66">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N137" s="60"/>
    </row>
    <row r="138" spans="15:66">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N138" s="60"/>
    </row>
    <row r="139" spans="15:66">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N139" s="60"/>
    </row>
    <row r="140" spans="15:66">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N140" s="60"/>
    </row>
    <row r="141" spans="15:66">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N141" s="60"/>
    </row>
    <row r="142" spans="15:66">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N142" s="60"/>
    </row>
    <row r="143" spans="15:66">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N143" s="60"/>
    </row>
    <row r="144" spans="15:66">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N144" s="60"/>
    </row>
    <row r="145" spans="15:66">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N145" s="60"/>
    </row>
    <row r="146" spans="15:66">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N146" s="60"/>
    </row>
    <row r="147" spans="15:66">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N147" s="60"/>
    </row>
    <row r="148" spans="15:66">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N148" s="60"/>
    </row>
    <row r="149" spans="15:66">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N149" s="60"/>
    </row>
    <row r="150" spans="15:66">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N150" s="60"/>
    </row>
    <row r="151" spans="15:66">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N151" s="60"/>
    </row>
    <row r="152" spans="15:66">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N152" s="60"/>
    </row>
    <row r="153" spans="15:66">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N153" s="60"/>
    </row>
    <row r="154" spans="15:66">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N154" s="60"/>
    </row>
    <row r="155" spans="15:66">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N155" s="60"/>
    </row>
    <row r="156" spans="15:66">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N156" s="60"/>
    </row>
    <row r="157" spans="15:66">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N157" s="60"/>
    </row>
    <row r="158" spans="15:66">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N158" s="60"/>
    </row>
    <row r="159" spans="15:66">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N159" s="60"/>
    </row>
    <row r="160" spans="15:66">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N160" s="60"/>
    </row>
    <row r="161" spans="15:66">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N161" s="60"/>
    </row>
    <row r="162" spans="15:66">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N162" s="60"/>
    </row>
    <row r="163" spans="15:66">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N163" s="60"/>
    </row>
    <row r="164" spans="15:66">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N164" s="60"/>
    </row>
    <row r="165" spans="15:66">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N165" s="60"/>
    </row>
    <row r="166" spans="15:66">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N166" s="60"/>
    </row>
    <row r="167" spans="15:66">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N167" s="60"/>
    </row>
    <row r="168" spans="15:66">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N168" s="60"/>
    </row>
    <row r="169" spans="15:66">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N169" s="60"/>
    </row>
    <row r="170" spans="15:66">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N170" s="60"/>
    </row>
    <row r="171" spans="15:66">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N171" s="60"/>
    </row>
    <row r="172" spans="15:66">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N172" s="60"/>
    </row>
    <row r="173" spans="15:66">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N173" s="60"/>
    </row>
    <row r="174" spans="15:66">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N174" s="60"/>
    </row>
    <row r="175" spans="15:66">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N175" s="60"/>
    </row>
    <row r="176" spans="15:66">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N176" s="60"/>
    </row>
    <row r="177" spans="15:66">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N177" s="60"/>
    </row>
    <row r="178" spans="15:66">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N178" s="60"/>
    </row>
    <row r="179" spans="15:66">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N179" s="60"/>
    </row>
    <row r="180" spans="15:66">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0"/>
      <c r="BN180" s="60"/>
    </row>
    <row r="181" spans="15:66">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N181" s="60"/>
    </row>
    <row r="182" spans="15:66">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N182" s="60"/>
    </row>
    <row r="183" spans="15:66">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N183" s="60"/>
    </row>
    <row r="184" spans="15:66">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N184" s="60"/>
    </row>
    <row r="185" spans="15:66">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N185" s="60"/>
    </row>
    <row r="186" spans="15:66">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N186" s="60"/>
    </row>
    <row r="187" spans="15:66">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N187" s="60"/>
    </row>
    <row r="188" spans="15:66">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N188" s="60"/>
    </row>
    <row r="189" spans="15:66">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N189" s="60"/>
    </row>
    <row r="190" spans="15:66">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N190" s="60"/>
    </row>
    <row r="191" spans="15:66">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N191" s="60"/>
    </row>
    <row r="192" spans="15:66">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0"/>
      <c r="BN192" s="60"/>
    </row>
    <row r="193" spans="15:66">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N193" s="60"/>
    </row>
    <row r="194" spans="15:66">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0"/>
      <c r="BN194" s="60"/>
    </row>
    <row r="195" spans="15:66">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N195" s="60"/>
    </row>
    <row r="196" spans="15:66">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N196" s="60"/>
    </row>
    <row r="197" spans="15:66">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N197" s="60"/>
    </row>
    <row r="198" spans="15:66">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0"/>
      <c r="BN198" s="60"/>
    </row>
    <row r="199" spans="15:66">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N199" s="60"/>
    </row>
    <row r="200" spans="15:66">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N200" s="60"/>
    </row>
    <row r="201" spans="15:66">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N201" s="60"/>
    </row>
    <row r="202" spans="15:66">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N202" s="60"/>
    </row>
    <row r="203" spans="15:66">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N203" s="60"/>
    </row>
    <row r="204" spans="15:66">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N204" s="60"/>
    </row>
    <row r="205" spans="15:66">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N205" s="60"/>
    </row>
    <row r="206" spans="15:66">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N206" s="60"/>
    </row>
    <row r="207" spans="15:66">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N207" s="60"/>
    </row>
    <row r="208" spans="15:66">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N208" s="60"/>
    </row>
    <row r="209" spans="15:66">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N209" s="60"/>
    </row>
    <row r="210" spans="15:66">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N210" s="60"/>
    </row>
    <row r="211" spans="15:66">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N211" s="60"/>
    </row>
    <row r="212" spans="15:66">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N212" s="60"/>
    </row>
    <row r="213" spans="15:66">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N213" s="60"/>
    </row>
    <row r="214" spans="15:66">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N214" s="60"/>
    </row>
    <row r="215" spans="15:66">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N215" s="60"/>
    </row>
    <row r="216" spans="15:66">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N216" s="60"/>
    </row>
    <row r="217" spans="15:66">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N217" s="60"/>
    </row>
    <row r="218" spans="15:66">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N218" s="60"/>
    </row>
    <row r="219" spans="15:66">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N219" s="60"/>
    </row>
    <row r="220" spans="15:66">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N220" s="60"/>
    </row>
    <row r="221" spans="15:66">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N221" s="60"/>
    </row>
    <row r="222" spans="15:66">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N222" s="60"/>
    </row>
    <row r="223" spans="15:66">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0"/>
      <c r="BN223" s="60"/>
    </row>
    <row r="224" spans="15:66">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N224" s="60"/>
    </row>
    <row r="225" spans="15:66">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N225" s="60"/>
    </row>
    <row r="226" spans="15:66">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N226" s="60"/>
    </row>
    <row r="227" spans="15:66">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N227" s="60"/>
    </row>
    <row r="228" spans="15:66">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N228" s="60"/>
    </row>
    <row r="229" spans="15:66">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c r="AZ229" s="60"/>
      <c r="BN229" s="60"/>
    </row>
    <row r="230" spans="15:66">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0"/>
      <c r="BN230" s="60"/>
    </row>
    <row r="231" spans="15:66">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c r="AX231" s="60"/>
      <c r="AY231" s="60"/>
      <c r="AZ231" s="60"/>
      <c r="BN231" s="60"/>
    </row>
    <row r="232" spans="15:66">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0"/>
      <c r="BN232" s="60"/>
    </row>
    <row r="233" spans="15:66">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0"/>
      <c r="AV233" s="60"/>
      <c r="AW233" s="60"/>
      <c r="AX233" s="60"/>
      <c r="AY233" s="60"/>
      <c r="AZ233" s="60"/>
      <c r="BN233" s="60"/>
    </row>
    <row r="234" spans="15:66">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c r="AX234" s="60"/>
      <c r="AY234" s="60"/>
      <c r="AZ234" s="60"/>
      <c r="BN234" s="60"/>
    </row>
    <row r="235" spans="15:66">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0"/>
      <c r="AV235" s="60"/>
      <c r="AW235" s="60"/>
      <c r="AX235" s="60"/>
      <c r="AY235" s="60"/>
      <c r="AZ235" s="60"/>
      <c r="BN235" s="60"/>
    </row>
    <row r="236" spans="15:66">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0"/>
      <c r="BN236" s="60"/>
    </row>
    <row r="237" spans="15:66">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c r="AX237" s="60"/>
      <c r="AY237" s="60"/>
      <c r="AZ237" s="60"/>
      <c r="BN237" s="60"/>
    </row>
    <row r="238" spans="15:66">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0"/>
      <c r="AV238" s="60"/>
      <c r="AW238" s="60"/>
      <c r="AX238" s="60"/>
      <c r="AY238" s="60"/>
      <c r="AZ238" s="60"/>
      <c r="BN238" s="60"/>
    </row>
    <row r="239" spans="15:66">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0"/>
      <c r="AY239" s="60"/>
      <c r="AZ239" s="60"/>
      <c r="BN239" s="60"/>
    </row>
    <row r="240" spans="15:66">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N240" s="60"/>
    </row>
    <row r="241" spans="15:66">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c r="AX241" s="60"/>
      <c r="AY241" s="60"/>
      <c r="AZ241" s="60"/>
      <c r="BN241" s="60"/>
    </row>
    <row r="242" spans="15:66">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c r="AX242" s="60"/>
      <c r="AY242" s="60"/>
      <c r="AZ242" s="60"/>
      <c r="BN242" s="60"/>
    </row>
    <row r="243" spans="15:66">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0"/>
      <c r="AV243" s="60"/>
      <c r="AW243" s="60"/>
      <c r="AX243" s="60"/>
      <c r="AY243" s="60"/>
      <c r="AZ243" s="60"/>
      <c r="BN243" s="60"/>
    </row>
    <row r="244" spans="15:66">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N244" s="60"/>
    </row>
    <row r="245" spans="15:66">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c r="AX245" s="60"/>
      <c r="AY245" s="60"/>
      <c r="AZ245" s="60"/>
      <c r="BN245" s="60"/>
    </row>
    <row r="246" spans="15:66">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0"/>
      <c r="AR246" s="60"/>
      <c r="AS246" s="60"/>
      <c r="AT246" s="60"/>
      <c r="AU246" s="60"/>
      <c r="AV246" s="60"/>
      <c r="AW246" s="60"/>
      <c r="AX246" s="60"/>
      <c r="AY246" s="60"/>
      <c r="AZ246" s="60"/>
      <c r="BN246" s="60"/>
    </row>
    <row r="247" spans="15:66">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0"/>
      <c r="AV247" s="60"/>
      <c r="AW247" s="60"/>
      <c r="AX247" s="60"/>
      <c r="AY247" s="60"/>
      <c r="AZ247" s="60"/>
      <c r="BN247" s="60"/>
    </row>
    <row r="248" spans="15:66">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c r="AX248" s="60"/>
      <c r="AY248" s="60"/>
      <c r="AZ248" s="60"/>
      <c r="BN248" s="60"/>
    </row>
    <row r="249" spans="15:66">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0"/>
      <c r="BN249" s="60"/>
    </row>
    <row r="250" spans="15:66">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0"/>
      <c r="BN250" s="60"/>
    </row>
    <row r="251" spans="15:66">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N251" s="60"/>
    </row>
    <row r="252" spans="15:66">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0"/>
      <c r="BN252" s="60"/>
    </row>
    <row r="253" spans="15:66">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0"/>
      <c r="BN253" s="60"/>
    </row>
    <row r="254" spans="15:66">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N254" s="60"/>
    </row>
    <row r="255" spans="15:66">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0"/>
      <c r="BN255" s="60"/>
    </row>
    <row r="256" spans="15:66">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c r="AX256" s="60"/>
      <c r="AY256" s="60"/>
      <c r="AZ256" s="60"/>
      <c r="BN256" s="60"/>
    </row>
    <row r="257" spans="15:66">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N257" s="60"/>
    </row>
    <row r="258" spans="15:66">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c r="AX258" s="60"/>
      <c r="AY258" s="60"/>
      <c r="AZ258" s="60"/>
      <c r="BN258" s="60"/>
    </row>
    <row r="259" spans="15:66">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c r="AX259" s="60"/>
      <c r="AY259" s="60"/>
      <c r="AZ259" s="60"/>
      <c r="BN259" s="60"/>
    </row>
    <row r="260" spans="15:66">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c r="AX260" s="60"/>
      <c r="AY260" s="60"/>
      <c r="AZ260" s="60"/>
      <c r="BN260" s="60"/>
    </row>
    <row r="261" spans="15:66">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0"/>
      <c r="BN261" s="60"/>
    </row>
    <row r="262" spans="15:66">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0"/>
      <c r="BN262" s="60"/>
    </row>
    <row r="263" spans="15:66">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c r="AX263" s="60"/>
      <c r="AY263" s="60"/>
      <c r="AZ263" s="60"/>
      <c r="BN263" s="60"/>
    </row>
    <row r="264" spans="15:66">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0"/>
      <c r="AY264" s="60"/>
      <c r="AZ264" s="60"/>
      <c r="BN264" s="60"/>
    </row>
    <row r="265" spans="15:66">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c r="AX265" s="60"/>
      <c r="AY265" s="60"/>
      <c r="AZ265" s="60"/>
      <c r="BN265" s="60"/>
    </row>
    <row r="266" spans="15:66">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c r="AX266" s="60"/>
      <c r="AY266" s="60"/>
      <c r="AZ266" s="60"/>
      <c r="BN266" s="60"/>
    </row>
    <row r="267" spans="15:66">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N267" s="60"/>
    </row>
    <row r="268" spans="15:66">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c r="AM268" s="60"/>
      <c r="AN268" s="60"/>
      <c r="AO268" s="60"/>
      <c r="AP268" s="60"/>
      <c r="AQ268" s="60"/>
      <c r="AR268" s="60"/>
      <c r="AS268" s="60"/>
      <c r="AT268" s="60"/>
      <c r="AU268" s="60"/>
      <c r="AV268" s="60"/>
      <c r="AW268" s="60"/>
      <c r="AX268" s="60"/>
      <c r="AY268" s="60"/>
      <c r="AZ268" s="60"/>
      <c r="BN268" s="60"/>
    </row>
    <row r="269" spans="15:66">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c r="AZ269" s="60"/>
      <c r="BN269" s="60"/>
    </row>
    <row r="270" spans="15:66">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c r="AS270" s="60"/>
      <c r="AT270" s="60"/>
      <c r="AU270" s="60"/>
      <c r="AV270" s="60"/>
      <c r="AW270" s="60"/>
      <c r="AX270" s="60"/>
      <c r="AY270" s="60"/>
      <c r="AZ270" s="60"/>
      <c r="BN270" s="60"/>
    </row>
    <row r="271" spans="15:66">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60"/>
      <c r="AS271" s="60"/>
      <c r="AT271" s="60"/>
      <c r="AU271" s="60"/>
      <c r="AV271" s="60"/>
      <c r="AW271" s="60"/>
      <c r="AX271" s="60"/>
      <c r="AY271" s="60"/>
      <c r="AZ271" s="60"/>
      <c r="BN271" s="60"/>
    </row>
    <row r="272" spans="15:66">
      <c r="O272" s="60"/>
      <c r="P272" s="60"/>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60"/>
      <c r="AS272" s="60"/>
      <c r="AT272" s="60"/>
      <c r="AU272" s="60"/>
      <c r="AV272" s="60"/>
      <c r="AW272" s="60"/>
      <c r="AX272" s="60"/>
      <c r="AY272" s="60"/>
      <c r="AZ272" s="60"/>
      <c r="BN272" s="60"/>
    </row>
    <row r="273" spans="15:66">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c r="AX273" s="60"/>
      <c r="AY273" s="60"/>
      <c r="AZ273" s="60"/>
      <c r="BN273" s="60"/>
    </row>
    <row r="274" spans="15:66">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c r="AX274" s="60"/>
      <c r="AY274" s="60"/>
      <c r="AZ274" s="60"/>
      <c r="BN274" s="60"/>
    </row>
    <row r="275" spans="15:66">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0"/>
      <c r="AV275" s="60"/>
      <c r="AW275" s="60"/>
      <c r="AX275" s="60"/>
      <c r="AY275" s="60"/>
      <c r="AZ275" s="60"/>
      <c r="BN275" s="60"/>
    </row>
    <row r="276" spans="15:66">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0"/>
      <c r="AY276" s="60"/>
      <c r="AZ276" s="60"/>
      <c r="BN276" s="60"/>
    </row>
    <row r="277" spans="15:66">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0"/>
      <c r="AV277" s="60"/>
      <c r="AW277" s="60"/>
      <c r="AX277" s="60"/>
      <c r="AY277" s="60"/>
      <c r="AZ277" s="60"/>
      <c r="BN277" s="60"/>
    </row>
    <row r="278" spans="15:66">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0"/>
      <c r="BN278" s="60"/>
    </row>
    <row r="279" spans="15:66">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N279" s="60"/>
    </row>
    <row r="280" spans="15:66">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0"/>
      <c r="BN280" s="60"/>
    </row>
    <row r="281" spans="15:66">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0"/>
      <c r="BN281" s="60"/>
    </row>
    <row r="282" spans="15:66">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T282" s="60"/>
      <c r="AU282" s="60"/>
      <c r="AV282" s="60"/>
      <c r="AW282" s="60"/>
      <c r="AX282" s="60"/>
      <c r="AY282" s="60"/>
      <c r="AZ282" s="60"/>
      <c r="BN282" s="60"/>
    </row>
    <row r="283" spans="15:66">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0"/>
      <c r="BN283" s="60"/>
    </row>
    <row r="284" spans="15:66">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0"/>
      <c r="BN284" s="60"/>
    </row>
    <row r="285" spans="15:66">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0"/>
      <c r="BN285" s="60"/>
    </row>
    <row r="286" spans="15:66">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0"/>
      <c r="BN286" s="60"/>
    </row>
    <row r="287" spans="15:66">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0"/>
      <c r="BN287" s="60"/>
    </row>
    <row r="288" spans="15:66">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0"/>
      <c r="AV288" s="60"/>
      <c r="AW288" s="60"/>
      <c r="AX288" s="60"/>
      <c r="AY288" s="60"/>
      <c r="AZ288" s="60"/>
      <c r="BN288" s="60"/>
    </row>
  </sheetData>
  <mergeCells count="21">
    <mergeCell ref="A2:BN2"/>
    <mergeCell ref="A3:BN3"/>
    <mergeCell ref="A4:BN4"/>
    <mergeCell ref="AT6:AU6"/>
    <mergeCell ref="BJ6:BK6"/>
    <mergeCell ref="O7:AA7"/>
    <mergeCell ref="AB7:AN7"/>
    <mergeCell ref="AO7:BA7"/>
    <mergeCell ref="BB7:BN7"/>
    <mergeCell ref="G8:M8"/>
    <mergeCell ref="D10:E10"/>
    <mergeCell ref="D32:E32"/>
    <mergeCell ref="F45:N45"/>
    <mergeCell ref="F46:N46"/>
    <mergeCell ref="F47:N47"/>
    <mergeCell ref="A8:A9"/>
    <mergeCell ref="B8:B9"/>
    <mergeCell ref="C8:C9"/>
    <mergeCell ref="F8:F9"/>
    <mergeCell ref="N8:N9"/>
    <mergeCell ref="D8:E9"/>
  </mergeCells>
  <conditionalFormatting sqref="C12">
    <cfRule type="duplicateValues" dxfId="0" priority="3"/>
  </conditionalFormatting>
  <conditionalFormatting sqref="C15">
    <cfRule type="duplicateValues" dxfId="0" priority="4"/>
  </conditionalFormatting>
  <conditionalFormatting sqref="C16">
    <cfRule type="duplicateValues" dxfId="0" priority="1"/>
    <cfRule type="duplicateValues" dxfId="0" priority="2"/>
  </conditionalFormatting>
  <conditionalFormatting sqref="C13:C15">
    <cfRule type="duplicateValues" dxfId="0" priority="5"/>
  </conditionalFormatting>
  <printOptions horizontalCentered="1" verticalCentered="1"/>
  <pageMargins left="0.236220472440945" right="0.236220472440945" top="0.748031496062992" bottom="0.748031496062992" header="0.31496062992126" footer="0.31496062992126"/>
  <pageSetup paperSize="66" scale="48" orientation="landscape"/>
  <headerFooter/>
  <drawing r:id="rId2"/>
  <legacyDrawing r:id="rId3"/>
  <oleObjects>
    <mc:AlternateContent xmlns:mc="http://schemas.openxmlformats.org/markup-compatibility/2006">
      <mc:Choice Requires="x14">
        <oleObject shapeId="6145" progId="PBrush" r:id="rId4">
          <objectPr defaultSize="0" r:id="rId5">
            <anchor moveWithCells="1" sizeWithCells="1">
              <from>
                <xdr:col>0</xdr:col>
                <xdr:colOff>222250</xdr:colOff>
                <xdr:row>1</xdr:row>
                <xdr:rowOff>215900</xdr:rowOff>
              </from>
              <to>
                <xdr:col>0</xdr:col>
                <xdr:colOff>920750</xdr:colOff>
                <xdr:row>3</xdr:row>
                <xdr:rowOff>336550</xdr:rowOff>
              </to>
            </anchor>
          </objectPr>
        </oleObject>
      </mc:Choice>
      <mc:Fallback>
        <oleObject shapeId="6145" progId="PBrush" r:id="rId4"/>
      </mc:Fallback>
    </mc:AlternateContent>
    <mc:AlternateContent xmlns:mc="http://schemas.openxmlformats.org/markup-compatibility/2006">
      <mc:Choice Requires="x14">
        <oleObject shapeId="6191" progId="PBrush" r:id="rId6">
          <objectPr defaultSize="0" r:id="rId5">
            <anchor moveWithCells="1" sizeWithCells="1">
              <from>
                <xdr:col>0</xdr:col>
                <xdr:colOff>222250</xdr:colOff>
                <xdr:row>1</xdr:row>
                <xdr:rowOff>215900</xdr:rowOff>
              </from>
              <to>
                <xdr:col>0</xdr:col>
                <xdr:colOff>920750</xdr:colOff>
                <xdr:row>3</xdr:row>
                <xdr:rowOff>336550</xdr:rowOff>
              </to>
            </anchor>
          </objectPr>
        </oleObject>
      </mc:Choice>
      <mc:Fallback>
        <oleObject shapeId="6191" progId="PBrush"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60" zoomScaleNormal="60" zoomScaleSheetLayoutView="50" workbookViewId="0">
      <pane ySplit="5" topLeftCell="A6" activePane="bottomLeft" state="frozen"/>
      <selection/>
      <selection pane="bottomLeft" activeCell="D19" sqref="D19"/>
    </sheetView>
  </sheetViews>
  <sheetFormatPr defaultColWidth="9.08571428571429" defaultRowHeight="15" outlineLevelRow="7"/>
  <cols>
    <col min="1" max="1" width="5.08571428571429" style="26" customWidth="1"/>
    <col min="2" max="2" width="12.6285714285714" style="26" customWidth="1"/>
    <col min="3" max="3" width="14.5428571428571" style="26" customWidth="1"/>
    <col min="4" max="4" width="20.4571428571429" style="26" customWidth="1"/>
    <col min="5" max="5" width="17.0857142857143" style="27" customWidth="1"/>
    <col min="6" max="6" width="19" style="27" customWidth="1"/>
    <col min="7" max="7" width="28" style="28" customWidth="1"/>
    <col min="8" max="8" width="20.6285714285714" style="28" customWidth="1"/>
    <col min="9" max="9" width="18.9047619047619" style="28" customWidth="1"/>
    <col min="10" max="10" width="20.6285714285714" style="28" customWidth="1"/>
    <col min="11" max="11" width="14.0857142857143" style="27" customWidth="1"/>
    <col min="12" max="12" width="19.5428571428571" style="27" customWidth="1"/>
    <col min="13" max="16384" width="9.08571428571429" style="26"/>
  </cols>
  <sheetData>
    <row r="1" ht="28.5" spans="1:12">
      <c r="A1" s="29" t="s">
        <v>198</v>
      </c>
      <c r="B1" s="29"/>
      <c r="C1" s="29"/>
      <c r="D1" s="29"/>
      <c r="E1" s="29"/>
      <c r="F1" s="29"/>
      <c r="G1" s="29"/>
      <c r="H1" s="29"/>
      <c r="I1" s="29"/>
      <c r="J1" s="29"/>
      <c r="K1" s="29"/>
      <c r="L1" s="29"/>
    </row>
    <row r="2" ht="26.25" spans="1:12">
      <c r="A2" s="30" t="s">
        <v>199</v>
      </c>
      <c r="B2" s="30"/>
      <c r="C2" s="30"/>
      <c r="D2" s="30"/>
      <c r="E2" s="30"/>
      <c r="F2" s="30"/>
      <c r="G2" s="30"/>
      <c r="H2" s="30"/>
      <c r="I2" s="30"/>
      <c r="J2" s="30"/>
      <c r="K2" s="30"/>
      <c r="L2" s="30"/>
    </row>
    <row r="3" ht="26.25" spans="1:12">
      <c r="A3" s="30"/>
      <c r="B3" s="30"/>
      <c r="C3" s="30"/>
      <c r="D3" s="30"/>
      <c r="E3" s="30"/>
      <c r="F3" s="30"/>
      <c r="G3" s="30"/>
      <c r="H3" s="30"/>
      <c r="I3" s="30"/>
      <c r="J3" s="30"/>
      <c r="K3" s="30"/>
      <c r="L3" s="30"/>
    </row>
    <row r="4" ht="15.75"/>
    <row r="5" ht="45.75" spans="1:12">
      <c r="A5" s="31" t="s">
        <v>200</v>
      </c>
      <c r="B5" s="32" t="s">
        <v>201</v>
      </c>
      <c r="C5" s="33" t="s">
        <v>202</v>
      </c>
      <c r="D5" s="33" t="s">
        <v>203</v>
      </c>
      <c r="E5" s="33" t="s">
        <v>204</v>
      </c>
      <c r="F5" s="33" t="s">
        <v>205</v>
      </c>
      <c r="G5" s="33" t="s">
        <v>206</v>
      </c>
      <c r="H5" s="33" t="s">
        <v>207</v>
      </c>
      <c r="I5" s="33" t="s">
        <v>208</v>
      </c>
      <c r="J5" s="33" t="s">
        <v>209</v>
      </c>
      <c r="K5" s="33" t="s">
        <v>210</v>
      </c>
      <c r="L5" s="44" t="s">
        <v>211</v>
      </c>
    </row>
    <row r="6" ht="75" hidden="1" spans="1:12">
      <c r="A6" s="34">
        <v>1</v>
      </c>
      <c r="B6" s="35">
        <v>44592</v>
      </c>
      <c r="C6" s="36">
        <v>6</v>
      </c>
      <c r="D6" s="36" t="s">
        <v>11</v>
      </c>
      <c r="E6" s="37" t="s">
        <v>212</v>
      </c>
      <c r="F6" s="37" t="s">
        <v>12</v>
      </c>
      <c r="G6" s="38" t="s">
        <v>213</v>
      </c>
      <c r="H6" s="38" t="s">
        <v>214</v>
      </c>
      <c r="I6" s="38" t="s">
        <v>215</v>
      </c>
      <c r="J6" s="162" t="s">
        <v>216</v>
      </c>
      <c r="K6" s="35">
        <v>44651</v>
      </c>
      <c r="L6" s="45" t="s">
        <v>217</v>
      </c>
    </row>
    <row r="7" ht="45" spans="1:12">
      <c r="A7" s="34">
        <v>2</v>
      </c>
      <c r="B7" s="35">
        <v>44609</v>
      </c>
      <c r="C7" s="36">
        <v>8</v>
      </c>
      <c r="D7" s="36" t="s">
        <v>7</v>
      </c>
      <c r="E7" s="37" t="s">
        <v>218</v>
      </c>
      <c r="F7" s="37" t="s">
        <v>18</v>
      </c>
      <c r="G7" s="38" t="s">
        <v>219</v>
      </c>
      <c r="H7" s="38" t="s">
        <v>220</v>
      </c>
      <c r="I7" s="38" t="s">
        <v>221</v>
      </c>
      <c r="J7" s="162" t="s">
        <v>222</v>
      </c>
      <c r="K7" s="35">
        <v>44609</v>
      </c>
      <c r="L7" s="45" t="s">
        <v>223</v>
      </c>
    </row>
    <row r="8" ht="15.75" spans="1:12">
      <c r="A8" s="39"/>
      <c r="B8" s="40"/>
      <c r="C8" s="41"/>
      <c r="D8" s="41"/>
      <c r="E8" s="42"/>
      <c r="F8" s="42"/>
      <c r="G8" s="43"/>
      <c r="H8" s="43"/>
      <c r="I8" s="43"/>
      <c r="J8" s="43"/>
      <c r="K8" s="42"/>
      <c r="L8" s="46"/>
    </row>
  </sheetData>
  <mergeCells count="2">
    <mergeCell ref="A1:L1"/>
    <mergeCell ref="A2:L2"/>
  </mergeCells>
  <printOptions horizontalCentered="1"/>
  <pageMargins left="0.236220472440945" right="0.236220472440945" top="0.984251968503937" bottom="0.393700787401575" header="0.118110236220472" footer="0.31496062992126"/>
  <pageSetup paperSize="9" scale="56" fitToHeight="0" orientation="landscape" verticalDpi="360"/>
  <headerFooter/>
  <drawing r:id="rId1"/>
  <legacyDrawing r:id="rId2"/>
  <oleObjects>
    <mc:AlternateContent xmlns:mc="http://schemas.openxmlformats.org/markup-compatibility/2006">
      <mc:Choice Requires="x14">
        <oleObject shapeId="12289" progId="PBrush" r:id="rId3">
          <objectPr defaultSize="0" r:id="rId4">
            <anchor moveWithCells="1" sizeWithCells="1">
              <from>
                <xdr:col>0</xdr:col>
                <xdr:colOff>114300</xdr:colOff>
                <xdr:row>0</xdr:row>
                <xdr:rowOff>63500</xdr:rowOff>
              </from>
              <to>
                <xdr:col>1</xdr:col>
                <xdr:colOff>330200</xdr:colOff>
                <xdr:row>2</xdr:row>
                <xdr:rowOff>6350</xdr:rowOff>
              </to>
            </anchor>
          </objectPr>
        </oleObject>
      </mc:Choice>
      <mc:Fallback>
        <oleObject shapeId="12289" progId="PBrush" r:id="rId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60" zoomScaleNormal="60" zoomScaleSheetLayoutView="50" workbookViewId="0">
      <pane ySplit="5" topLeftCell="A6" activePane="bottomLeft" state="frozen"/>
      <selection/>
      <selection pane="bottomLeft" activeCell="F26" sqref="F26"/>
    </sheetView>
  </sheetViews>
  <sheetFormatPr defaultColWidth="9.08571428571429" defaultRowHeight="15" outlineLevelRow="7"/>
  <cols>
    <col min="1" max="1" width="5.08571428571429" style="26" customWidth="1"/>
    <col min="2" max="2" width="12.6285714285714" style="26" customWidth="1"/>
    <col min="3" max="3" width="14.2666666666667" style="26" customWidth="1"/>
    <col min="4" max="4" width="20.4571428571429" style="26" customWidth="1"/>
    <col min="5" max="5" width="17.0857142857143" style="27" customWidth="1"/>
    <col min="6" max="6" width="20.3619047619048" style="27" customWidth="1"/>
    <col min="7" max="7" width="28" style="28" customWidth="1"/>
    <col min="8" max="8" width="23.8190476190476" style="28" customWidth="1"/>
    <col min="9" max="9" width="18.9047619047619" style="28" customWidth="1"/>
    <col min="10" max="10" width="20.6285714285714" style="28" customWidth="1"/>
    <col min="11" max="11" width="14.0857142857143" style="27" customWidth="1"/>
    <col min="12" max="12" width="19.5428571428571" style="27" customWidth="1"/>
    <col min="13" max="16384" width="9.08571428571429" style="26"/>
  </cols>
  <sheetData>
    <row r="1" ht="28.5" spans="1:12">
      <c r="A1" s="29" t="s">
        <v>224</v>
      </c>
      <c r="B1" s="29"/>
      <c r="C1" s="29"/>
      <c r="D1" s="29"/>
      <c r="E1" s="29"/>
      <c r="F1" s="29"/>
      <c r="G1" s="29"/>
      <c r="H1" s="29"/>
      <c r="I1" s="29"/>
      <c r="J1" s="29"/>
      <c r="K1" s="29"/>
      <c r="L1" s="29"/>
    </row>
    <row r="2" ht="26.25" spans="1:12">
      <c r="A2" s="30" t="s">
        <v>199</v>
      </c>
      <c r="B2" s="30"/>
      <c r="C2" s="30"/>
      <c r="D2" s="30"/>
      <c r="E2" s="30"/>
      <c r="F2" s="30"/>
      <c r="G2" s="30"/>
      <c r="H2" s="30"/>
      <c r="I2" s="30"/>
      <c r="J2" s="30"/>
      <c r="K2" s="30"/>
      <c r="L2" s="30"/>
    </row>
    <row r="3" ht="26.25" spans="1:12">
      <c r="A3" s="30"/>
      <c r="B3" s="30"/>
      <c r="C3" s="30"/>
      <c r="D3" s="30"/>
      <c r="E3" s="30"/>
      <c r="F3" s="30"/>
      <c r="G3" s="30"/>
      <c r="H3" s="30"/>
      <c r="I3" s="30"/>
      <c r="J3" s="30"/>
      <c r="K3" s="30"/>
      <c r="L3" s="30"/>
    </row>
    <row r="4" ht="15.75"/>
    <row r="5" ht="45.75" spans="1:12">
      <c r="A5" s="31" t="s">
        <v>200</v>
      </c>
      <c r="B5" s="32" t="s">
        <v>201</v>
      </c>
      <c r="C5" s="33" t="s">
        <v>202</v>
      </c>
      <c r="D5" s="33" t="s">
        <v>203</v>
      </c>
      <c r="E5" s="33" t="s">
        <v>204</v>
      </c>
      <c r="F5" s="33" t="s">
        <v>205</v>
      </c>
      <c r="G5" s="33" t="s">
        <v>206</v>
      </c>
      <c r="H5" s="33" t="s">
        <v>207</v>
      </c>
      <c r="I5" s="33" t="s">
        <v>208</v>
      </c>
      <c r="J5" s="33" t="s">
        <v>209</v>
      </c>
      <c r="K5" s="33" t="s">
        <v>210</v>
      </c>
      <c r="L5" s="44" t="s">
        <v>211</v>
      </c>
    </row>
    <row r="6" ht="75" hidden="1" spans="1:12">
      <c r="A6" s="34">
        <v>1</v>
      </c>
      <c r="B6" s="35">
        <v>44592</v>
      </c>
      <c r="C6" s="36">
        <v>6</v>
      </c>
      <c r="D6" s="36" t="s">
        <v>11</v>
      </c>
      <c r="E6" s="37" t="s">
        <v>212</v>
      </c>
      <c r="F6" s="37" t="s">
        <v>225</v>
      </c>
      <c r="G6" s="38" t="s">
        <v>213</v>
      </c>
      <c r="H6" s="38" t="s">
        <v>214</v>
      </c>
      <c r="I6" s="38" t="s">
        <v>215</v>
      </c>
      <c r="J6" s="162" t="s">
        <v>226</v>
      </c>
      <c r="K6" s="35">
        <v>44651</v>
      </c>
      <c r="L6" s="45" t="s">
        <v>217</v>
      </c>
    </row>
    <row r="7" ht="30" spans="1:12">
      <c r="A7" s="34">
        <v>2</v>
      </c>
      <c r="B7" s="35">
        <v>44601</v>
      </c>
      <c r="C7" s="36">
        <v>7</v>
      </c>
      <c r="D7" s="36" t="s">
        <v>7</v>
      </c>
      <c r="E7" s="37" t="s">
        <v>218</v>
      </c>
      <c r="F7" s="37" t="s">
        <v>227</v>
      </c>
      <c r="G7" s="38" t="s">
        <v>228</v>
      </c>
      <c r="H7" s="38" t="s">
        <v>229</v>
      </c>
      <c r="I7" s="38" t="s">
        <v>230</v>
      </c>
      <c r="J7" s="162" t="s">
        <v>231</v>
      </c>
      <c r="K7" s="35">
        <v>44620</v>
      </c>
      <c r="L7" s="45" t="s">
        <v>223</v>
      </c>
    </row>
    <row r="8" ht="15.75" spans="1:12">
      <c r="A8" s="39"/>
      <c r="B8" s="40"/>
      <c r="C8" s="41"/>
      <c r="D8" s="41"/>
      <c r="E8" s="42"/>
      <c r="F8" s="42"/>
      <c r="G8" s="43"/>
      <c r="H8" s="43"/>
      <c r="I8" s="43"/>
      <c r="J8" s="43"/>
      <c r="K8" s="42"/>
      <c r="L8" s="46"/>
    </row>
  </sheetData>
  <mergeCells count="2">
    <mergeCell ref="A1:L1"/>
    <mergeCell ref="A2:L2"/>
  </mergeCells>
  <printOptions horizontalCentered="1"/>
  <pageMargins left="0.236220472440945" right="0.236220472440945" top="0.984251968503937" bottom="0.393700787401575" header="0.118110236220472" footer="0.31496062992126"/>
  <pageSetup paperSize="9" scale="56" fitToHeight="0" orientation="landscape" verticalDpi="360"/>
  <headerFooter/>
  <drawing r:id="rId1"/>
  <legacyDrawing r:id="rId2"/>
  <oleObjects>
    <mc:AlternateContent xmlns:mc="http://schemas.openxmlformats.org/markup-compatibility/2006">
      <mc:Choice Requires="x14">
        <oleObject shapeId="16385" progId="PBrush" r:id="rId3">
          <objectPr defaultSize="0" r:id="rId4">
            <anchor moveWithCells="1" sizeWithCells="1">
              <from>
                <xdr:col>0</xdr:col>
                <xdr:colOff>114300</xdr:colOff>
                <xdr:row>0</xdr:row>
                <xdr:rowOff>63500</xdr:rowOff>
              </from>
              <to>
                <xdr:col>1</xdr:col>
                <xdr:colOff>330200</xdr:colOff>
                <xdr:row>2</xdr:row>
                <xdr:rowOff>6350</xdr:rowOff>
              </to>
            </anchor>
          </objectPr>
        </oleObject>
      </mc:Choice>
      <mc:Fallback>
        <oleObject shapeId="16385" progId="PBrush" r:id="rId3"/>
      </mc:Fallback>
    </mc:AlternateContent>
    <mc:AlternateContent xmlns:mc="http://schemas.openxmlformats.org/markup-compatibility/2006">
      <mc:Choice Requires="x14">
        <oleObject shapeId="16386" progId="PBrush" r:id="rId5">
          <objectPr defaultSize="0" r:id="rId4">
            <anchor moveWithCells="1" sizeWithCells="1">
              <from>
                <xdr:col>0</xdr:col>
                <xdr:colOff>114300</xdr:colOff>
                <xdr:row>0</xdr:row>
                <xdr:rowOff>63500</xdr:rowOff>
              </from>
              <to>
                <xdr:col>1</xdr:col>
                <xdr:colOff>330200</xdr:colOff>
                <xdr:row>2</xdr:row>
                <xdr:rowOff>6350</xdr:rowOff>
              </to>
            </anchor>
          </objectPr>
        </oleObject>
      </mc:Choice>
      <mc:Fallback>
        <oleObject shapeId="16386" progId="PBrush" r:id="rId5"/>
      </mc:Fallback>
    </mc:AlternateContent>
    <mc:AlternateContent xmlns:mc="http://schemas.openxmlformats.org/markup-compatibility/2006">
      <mc:Choice Requires="x14">
        <oleObject shapeId="16387" progId="PBrush" r:id="rId6">
          <objectPr defaultSize="0" r:id="rId4">
            <anchor moveWithCells="1" sizeWithCells="1">
              <from>
                <xdr:col>0</xdr:col>
                <xdr:colOff>114300</xdr:colOff>
                <xdr:row>0</xdr:row>
                <xdr:rowOff>63500</xdr:rowOff>
              </from>
              <to>
                <xdr:col>1</xdr:col>
                <xdr:colOff>330200</xdr:colOff>
                <xdr:row>2</xdr:row>
                <xdr:rowOff>6350</xdr:rowOff>
              </to>
            </anchor>
          </objectPr>
        </oleObject>
      </mc:Choice>
      <mc:Fallback>
        <oleObject shapeId="16387" progId="PBrush"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32"/>
  <sheetViews>
    <sheetView tabSelected="1" view="pageLayout" zoomScale="78" zoomScaleNormal="100" showWhiteSpace="0" workbookViewId="0">
      <selection activeCell="H5" sqref="H5"/>
    </sheetView>
  </sheetViews>
  <sheetFormatPr defaultColWidth="14.4571428571429" defaultRowHeight="15.75" customHeight="1"/>
  <cols>
    <col min="1" max="1" width="4.36190476190476" style="1" customWidth="1"/>
    <col min="2" max="2" width="11.1809523809524" style="1" customWidth="1"/>
    <col min="3" max="3" width="14.0857142857143" style="1" customWidth="1"/>
    <col min="4" max="4" width="12.8190476190476" style="1" customWidth="1"/>
    <col min="5" max="5" width="11.1809523809524" style="1" customWidth="1"/>
    <col min="6" max="6" width="24.3619047619048" style="1" customWidth="1"/>
    <col min="7" max="7" width="18.6285714285714" style="1" customWidth="1"/>
    <col min="8" max="8" width="22.8190476190476" style="1" customWidth="1"/>
    <col min="9" max="9" width="13.1809523809524" style="1" customWidth="1"/>
    <col min="10" max="10" width="16.4571428571429" style="1" customWidth="1"/>
    <col min="11" max="12" width="25.7238095238095" style="1" customWidth="1"/>
    <col min="13" max="13" width="25.1809523809524" style="1" customWidth="1"/>
    <col min="14" max="14" width="16.0857142857143" style="1" customWidth="1"/>
    <col min="15" max="16384" width="14.4571428571429" style="1"/>
  </cols>
  <sheetData>
    <row r="1" ht="37.5" customHeight="1" spans="1:1">
      <c r="A1" s="2" t="s">
        <v>232</v>
      </c>
    </row>
    <row r="2" ht="37.5" customHeight="1"/>
    <row r="3" ht="15" spans="1:14">
      <c r="A3" s="3" t="s">
        <v>200</v>
      </c>
      <c r="B3" s="4" t="s">
        <v>201</v>
      </c>
      <c r="C3" s="4" t="s">
        <v>233</v>
      </c>
      <c r="D3" s="3" t="s">
        <v>234</v>
      </c>
      <c r="E3" s="4" t="s">
        <v>235</v>
      </c>
      <c r="F3" s="3" t="s">
        <v>236</v>
      </c>
      <c r="G3" s="3" t="s">
        <v>237</v>
      </c>
      <c r="H3" s="3" t="s">
        <v>238</v>
      </c>
      <c r="I3" s="4" t="s">
        <v>239</v>
      </c>
      <c r="J3" s="3" t="s">
        <v>240</v>
      </c>
      <c r="K3" s="4" t="s">
        <v>241</v>
      </c>
      <c r="L3" s="5"/>
      <c r="M3" s="5"/>
      <c r="N3" s="4" t="s">
        <v>242</v>
      </c>
    </row>
    <row r="4" spans="1:14">
      <c r="A4" s="5"/>
      <c r="B4" s="5"/>
      <c r="C4" s="5"/>
      <c r="D4" s="5"/>
      <c r="E4" s="5"/>
      <c r="F4" s="5"/>
      <c r="G4" s="5"/>
      <c r="H4" s="5"/>
      <c r="I4" s="5"/>
      <c r="J4" s="5"/>
      <c r="K4" s="4" t="s">
        <v>243</v>
      </c>
      <c r="L4" s="4" t="s">
        <v>244</v>
      </c>
      <c r="M4" s="4" t="s">
        <v>245</v>
      </c>
      <c r="N4" s="5"/>
    </row>
    <row r="5" ht="138" customHeight="1" spans="1:14">
      <c r="A5" s="6">
        <v>1</v>
      </c>
      <c r="B5" s="7">
        <v>45280</v>
      </c>
      <c r="C5" s="6" t="s">
        <v>80</v>
      </c>
      <c r="D5" s="8" t="s">
        <v>246</v>
      </c>
      <c r="E5" s="8" t="s">
        <v>247</v>
      </c>
      <c r="F5" s="8" t="s">
        <v>248</v>
      </c>
      <c r="G5" s="8" t="s">
        <v>249</v>
      </c>
      <c r="H5" s="9"/>
      <c r="I5" s="9" t="s">
        <v>250</v>
      </c>
      <c r="J5" s="16" t="s">
        <v>251</v>
      </c>
      <c r="K5" s="17"/>
      <c r="L5" s="14"/>
      <c r="M5" s="14"/>
      <c r="N5" s="18"/>
    </row>
    <row r="6" ht="138" customHeight="1" spans="1:14">
      <c r="A6" s="6">
        <v>2</v>
      </c>
      <c r="B6" s="7">
        <v>45280</v>
      </c>
      <c r="C6" s="6" t="s">
        <v>80</v>
      </c>
      <c r="D6" s="8" t="s">
        <v>246</v>
      </c>
      <c r="E6" s="8" t="s">
        <v>247</v>
      </c>
      <c r="F6" s="8" t="s">
        <v>252</v>
      </c>
      <c r="G6" s="8" t="s">
        <v>253</v>
      </c>
      <c r="H6" s="9"/>
      <c r="I6" s="9" t="s">
        <v>250</v>
      </c>
      <c r="J6" s="16" t="s">
        <v>251</v>
      </c>
      <c r="K6" s="17"/>
      <c r="L6" s="6"/>
      <c r="M6" s="14"/>
      <c r="N6" s="19"/>
    </row>
    <row r="7" ht="138" customHeight="1" spans="1:14">
      <c r="A7" s="6"/>
      <c r="B7" s="7"/>
      <c r="C7" s="6"/>
      <c r="D7" s="8"/>
      <c r="E7" s="8"/>
      <c r="F7" s="8"/>
      <c r="G7" s="8"/>
      <c r="H7" s="9"/>
      <c r="I7" s="9"/>
      <c r="J7" s="16"/>
      <c r="K7" s="17"/>
      <c r="L7" s="14"/>
      <c r="M7" s="20"/>
      <c r="N7" s="21"/>
    </row>
    <row r="8" ht="138" customHeight="1" spans="1:14">
      <c r="A8" s="6"/>
      <c r="B8" s="7"/>
      <c r="C8" s="6"/>
      <c r="D8" s="6"/>
      <c r="E8" s="6"/>
      <c r="F8" s="6"/>
      <c r="G8" s="6"/>
      <c r="H8" s="9"/>
      <c r="I8" s="9"/>
      <c r="J8" s="9"/>
      <c r="K8" s="17"/>
      <c r="L8" s="14"/>
      <c r="M8" s="14"/>
      <c r="N8" s="10"/>
    </row>
    <row r="9" ht="138" customHeight="1" spans="1:14">
      <c r="A9" s="6"/>
      <c r="B9" s="7"/>
      <c r="C9" s="6"/>
      <c r="D9" s="6"/>
      <c r="E9" s="6"/>
      <c r="F9" s="6"/>
      <c r="G9" s="6"/>
      <c r="H9" s="6"/>
      <c r="I9" s="6"/>
      <c r="J9" s="19"/>
      <c r="K9" s="17"/>
      <c r="L9" s="6"/>
      <c r="M9" s="14"/>
      <c r="N9" s="19"/>
    </row>
    <row r="10" ht="138" customHeight="1" spans="1:14">
      <c r="A10" s="10"/>
      <c r="B10" s="7"/>
      <c r="C10" s="6"/>
      <c r="D10" s="6"/>
      <c r="E10" s="6"/>
      <c r="F10" s="6"/>
      <c r="G10" s="6"/>
      <c r="H10" s="6"/>
      <c r="I10" s="6"/>
      <c r="J10" s="19"/>
      <c r="K10" s="14"/>
      <c r="L10" s="22"/>
      <c r="M10" s="14"/>
      <c r="N10" s="19"/>
    </row>
    <row r="11" ht="138" customHeight="1" spans="1:14">
      <c r="A11" s="10"/>
      <c r="B11" s="7"/>
      <c r="C11" s="6"/>
      <c r="D11" s="6"/>
      <c r="E11" s="6"/>
      <c r="F11" s="6"/>
      <c r="G11" s="6"/>
      <c r="H11" s="6"/>
      <c r="I11" s="6"/>
      <c r="J11" s="19"/>
      <c r="K11" s="14"/>
      <c r="L11" s="22"/>
      <c r="M11" s="14"/>
      <c r="N11" s="19"/>
    </row>
    <row r="12" ht="138" customHeight="1" spans="1:14">
      <c r="A12" s="10"/>
      <c r="B12" s="7"/>
      <c r="C12" s="6"/>
      <c r="D12" s="6"/>
      <c r="E12" s="6"/>
      <c r="F12" s="6"/>
      <c r="G12" s="6"/>
      <c r="H12" s="6"/>
      <c r="I12" s="6"/>
      <c r="J12" s="6"/>
      <c r="K12" s="14"/>
      <c r="L12" s="14"/>
      <c r="M12" s="14"/>
      <c r="N12" s="14"/>
    </row>
    <row r="13" ht="138" customHeight="1" spans="1:14">
      <c r="A13" s="10"/>
      <c r="B13" s="7"/>
      <c r="C13" s="6"/>
      <c r="D13" s="6"/>
      <c r="E13" s="6"/>
      <c r="F13" s="6"/>
      <c r="G13" s="6"/>
      <c r="H13" s="6"/>
      <c r="I13" s="6"/>
      <c r="J13" s="6"/>
      <c r="K13" s="14"/>
      <c r="L13" s="14"/>
      <c r="M13" s="14"/>
      <c r="N13" s="6"/>
    </row>
    <row r="14" ht="138" customHeight="1" spans="1:14">
      <c r="A14" s="10"/>
      <c r="B14" s="11"/>
      <c r="C14" s="6"/>
      <c r="D14" s="12"/>
      <c r="E14" s="12"/>
      <c r="F14" s="13"/>
      <c r="G14" s="13"/>
      <c r="H14" s="12"/>
      <c r="I14" s="12"/>
      <c r="J14" s="12"/>
      <c r="K14" s="14"/>
      <c r="L14" s="14"/>
      <c r="M14" s="14"/>
      <c r="N14" s="14"/>
    </row>
    <row r="15" ht="138" customHeight="1" spans="1:14">
      <c r="A15" s="10"/>
      <c r="B15" s="11"/>
      <c r="C15" s="6"/>
      <c r="D15" s="12"/>
      <c r="E15" s="12"/>
      <c r="F15" s="13"/>
      <c r="G15" s="13"/>
      <c r="H15" s="12"/>
      <c r="I15" s="12"/>
      <c r="J15" s="23"/>
      <c r="K15" s="14"/>
      <c r="L15" s="14"/>
      <c r="M15" s="14"/>
      <c r="N15" s="20"/>
    </row>
    <row r="16" ht="138" customHeight="1" spans="1:14">
      <c r="A16" s="10"/>
      <c r="B16" s="11"/>
      <c r="C16" s="6"/>
      <c r="D16" s="12"/>
      <c r="E16" s="12"/>
      <c r="F16" s="13"/>
      <c r="G16" s="13"/>
      <c r="H16" s="12"/>
      <c r="I16" s="12"/>
      <c r="J16" s="12"/>
      <c r="K16" s="14"/>
      <c r="L16" s="14"/>
      <c r="M16" s="14"/>
      <c r="N16" s="14"/>
    </row>
    <row r="17" ht="138" customHeight="1" spans="1:14">
      <c r="A17" s="10"/>
      <c r="B17" s="11"/>
      <c r="C17" s="6"/>
      <c r="D17" s="12"/>
      <c r="E17" s="12"/>
      <c r="F17" s="13"/>
      <c r="G17" s="13"/>
      <c r="H17" s="12"/>
      <c r="I17" s="12"/>
      <c r="J17" s="12"/>
      <c r="K17" s="14"/>
      <c r="L17" s="24"/>
      <c r="M17" s="17"/>
      <c r="N17" s="25"/>
    </row>
    <row r="18" ht="138" customHeight="1" spans="1:14">
      <c r="A18" s="10"/>
      <c r="B18" s="11"/>
      <c r="C18" s="6"/>
      <c r="D18" s="12"/>
      <c r="E18" s="12"/>
      <c r="F18" s="13"/>
      <c r="G18" s="13"/>
      <c r="H18" s="12"/>
      <c r="I18" s="12"/>
      <c r="J18" s="12"/>
      <c r="K18" s="14"/>
      <c r="L18" s="14"/>
      <c r="M18" s="14"/>
      <c r="N18" s="14"/>
    </row>
    <row r="19" ht="15" spans="1:14">
      <c r="A19" s="10">
        <v>30</v>
      </c>
      <c r="B19" s="14"/>
      <c r="C19" s="14"/>
      <c r="D19" s="14"/>
      <c r="E19" s="14"/>
      <c r="F19" s="14"/>
      <c r="G19" s="14"/>
      <c r="H19" s="14"/>
      <c r="I19" s="14"/>
      <c r="J19" s="14"/>
      <c r="K19" s="14"/>
      <c r="L19" s="14"/>
      <c r="M19" s="14"/>
      <c r="N19" s="14"/>
    </row>
    <row r="20" ht="15" spans="1:1">
      <c r="A20" s="15"/>
    </row>
    <row r="21" ht="15"/>
    <row r="22" ht="15"/>
    <row r="23" ht="15"/>
    <row r="24" ht="15"/>
    <row r="25" ht="15"/>
    <row r="26" ht="15"/>
    <row r="27" ht="15"/>
    <row r="28" ht="15"/>
    <row r="29" ht="15"/>
    <row r="30" ht="15"/>
    <row r="31" ht="15"/>
    <row r="32" ht="15"/>
  </sheetData>
  <mergeCells count="13">
    <mergeCell ref="K3:M3"/>
    <mergeCell ref="A3:A4"/>
    <mergeCell ref="B3:B4"/>
    <mergeCell ref="C3:C4"/>
    <mergeCell ref="D3:D4"/>
    <mergeCell ref="E3:E4"/>
    <mergeCell ref="F3:F4"/>
    <mergeCell ref="G3:G4"/>
    <mergeCell ref="H3:H4"/>
    <mergeCell ref="I3:I4"/>
    <mergeCell ref="J3:J4"/>
    <mergeCell ref="N3:N4"/>
    <mergeCell ref="A1:N2"/>
  </mergeCells>
  <pageMargins left="0.2" right="0.2" top="0.75" bottom="0.25" header="0.3" footer="0.3"/>
  <pageSetup paperSize="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c t : c o n t e n t T y p e S c h e m a   c t : _ = " "   m a : _ = " "   m a : c o n t e n t T y p e N a m e = " D o c u m e n t "   m a : c o n t e n t T y p e I D = " 0 x 0 1 0 1 0 0 B D A B 0 8 4 5 B 2 1 3 F 2 4 E B D 6 1 C 5 7 B E A E F E 8 1 5 "   m a : c o n t e n t T y p e V e r s i o n = " 2 "   m a : c o n t e n t T y p e D e s c r i p t i o n = " C r e a t e   a   n e w   d o c u m e n t . "   m a : c o n t e n t T y p e S c o p e = " "   m a : v e r s i o n I D = " b c 2 6 e b 7 7 6 9 8 a 1 c 3 3 4 8 d 0 9 a a 6 f 6 1 2 f 7 0 7 "   x m l n s : c t = " h t t p : / / s c h e m a s . m i c r o s o f t . c o m / o f f i c e / 2 0 0 6 / m e t a d a t a / c o n t e n t T y p e "   x m l n s : m a = " h t t p : / / s c h e m a s . m i c r o s o f t . c o m / o f f i c e / 2 0 0 6 / m e t a d a t a / p r o p e r t i e s / m e t a A t t r i b u t e s " >  
 < x s d : s c h e m a   t a r g e t N a m e s p a c e = " h t t p : / / s c h e m a s . m i c r o s o f t . c o m / o f f i c e / 2 0 0 6 / m e t a d a t a / p r o p e r t i e s "   m a : r o o t = " t r u e "   m a : f i e l d s I D = " 4 7 9 d 0 8 2 9 7 c 8 e e 4 b 3 7 2 2 0 7 0 a 4 2 7 9 3 b a 5 e "   n s 2 : _ = " "   x m l n s : x s d = " h t t p : / / w w w . w 3 . o r g / 2 0 0 1 / X M L S c h e m a "   x m l n s : x s = " h t t p : / / w w w . w 3 . o r g / 2 0 0 1 / X M L S c h e m a "   x m l n s : p = " h t t p : / / s c h e m a s . m i c r o s o f t . c o m / o f f i c e / 2 0 0 6 / m e t a d a t a / p r o p e r t i e s "   x m l n s : n s 2 = " 5 d 1 3 c b 0 1 - 3 5 5 f - 4 9 f 4 - 9 0 3 6 - 2 6 5 c 9 d e 4 b 7 0 f " >  
 < x s d : i m p o r t   n a m e s p a c e = " 5 d 1 3 c b 0 1 - 3 5 5 f - 4 9 f 4 - 9 0 3 6 - 2 6 5 c 9 d e 4 b 7 0 f " / >  
 < x s d : e l e m e n t   n a m e = " p r o p e r t i e s " >  
 < x s d : c o m p l e x T y p e >  
 < x s d : s e q u e n c e >  
 < x s d : e l e m e n t   n a m e = " d o c u m e n t M a n a g e m e n t " >  
 < x s d : c o m p l e x T y p e >  
 < x s d : a l l >  
 < x s d : e l e m e n t   r e f = " n s 2 : _ d l c _ D o c I d "   m i n O c c u r s = " 0 " / >  
 < x s d : e l e m e n t   r e f = " n s 2 : _ d l c _ D o c I d U r l "   m i n O c c u r s = " 0 " / >  
 < x s d : e l e m e n t   r e f = " n s 2 : _ d l c _ D o c I d P e r s i s t I d "   m i n O c c u r s = " 0 " / >  
 < / x s d : a l l >  
 < / x s d : c o m p l e x T y p e >  
 < / x s d : e l e m e n t >  
 < / x s d : s e q u e n c e >  
 < / x s d : c o m p l e x T y p e >  
 < / x s d : e l e m e n t >  
 < / x s d : s c h e m a >  
 < x s d : s c h e m a   t a r g e t N a m e s p a c e = " 5 d 1 3 c b 0 1 - 3 5 5 f - 4 9 f 4 - 9 0 3 6 - 2 6 5 c 9 d e 4 b 7 0 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d l c _ D o c I d "   m a : i n d e x = " 8 "   n i l l a b l e = " t r u e "   m a : d i s p l a y N a m e = " D o c u m e n t   I D   V a l u e "   m a : d e s c r i p t i o n = " T h e   v a l u e   o f   t h e   d o c u m e n t   I D   a s s i g n e d   t o   t h i s   i t e m . "   m a : i n t e r n a l N a m e = " _ d l c _ D o c I d "   m a : r e a d O n l y = " t r u e " >  
 < x s d : s i m p l e T y p e >  
 < x s d : r e s t r i c t i o n   b a s e = " d m s : T e x t " / >  
 < / x s d : s i m p l e T y p e >  
 < / x s d : e l e m e n t >  
 < x s d : e l e m e n t   n a m e = " _ d l c _ D o c I d U r l "   m a : i n d e x = " 9 "   n i l l a b l e = " t r u e "   m a : d i s p l a y N a m e = " D o c u m e n t   I D "   m a : d e s c r i p t i o n = " P e r m a n e n t   l i n k   t o   t h i s   d o c u m e n t . "   m a : h i d d e n = " t r u e "   m a : i n t e r n a l N a m e = " _ d l c _ D o c I d U r l "   m a : r e a d O n l y = " t r u e " >  
 < x s d : c o m p l e x T y p e >  
 < x s d : c o m p l e x C o n t e n t >  
 < x s d : e x t e n s i o n   b a s e = " d m s : U R L " >  
 < x s d : s e q u e n c e >  
 < x s d : e l e m e n t   n a m e = " U r l "   t y p e = " d m s : V a l i d U r l "   m i n O c c u r s = " 0 "   n i l l a b l e = " t r u e " / >  
 < x s d : e l e m e n t   n a m e = " D e s c r i p t i o n "   t y p e = " x s d : s t r i n g "   n i l l a b l e = " t r u e " / >  
 < / x s d : s e q u e n c e >  
 < / x s d : e x t e n s i o n >  
 < / x s d : c o m p l e x C o n t e n t >  
 < / x s d : c o m p l e x T y p e >  
 < / x s d : e l e m e n t >  
 < x s d : e l e m e n t   n a m e = " _ d l c _ D o c I d P e r s i s t I d "   m a : i n d e x = " 1 0 "   n i l l a b l e = " t r u e "   m a : d i s p l a y N a m e = " P e r s i s t   I D "   m a : d e s c r i p t i o n = " K e e p   I D   o n   a d d . "   m a : h i d d e n = " t r u e "   m a : i n t e r n a l N a m e = " _ d l c _ D o c I d P e r s i s t I d "   m a : r e a d O n l y = " t r u e " >  
 < x s d : s i m p l e T y p e >  
 < x s d : r e s t r i c t i o n   b a s e = " d m s : B o o l e a 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m s o - c o n t e n t T y p e ? > < s p e : R e c e i v e r s   x m l n s : s p e = " h t t p : / / s c h e m a s . m i c r o s o f t . c o m / s h a r e p o i n t / e v e n t s " > < R e c e i v e r > < N a m e > D o c u m e n t   I D   G e n e r a t o r < / N a m e > < S y n c h r o n i z a t i o n > S y n c h r o n o u s < / S y n c h r o n i z a t i o n > < T y p e > 1 0 0 0 1 < / T y p e > < S e q u e n c e N u m b e r > 1 0 0 0 < / 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 1 0 0 0 2 < / T y p e > < S e q u e n c e N u m b e r > 1 0 0 1 < / 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 1 0 0 0 4 < / T y p e > < S e q u e n c e N u m b e r > 1 0 0 2 < / 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 1 0 0 0 6 < / T y p e > < S e q u e n c e N u m b e r > 1 0 0 3 < / 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 1 0 0 0 1 < / T y p e > < S e q u e n c e N u m b e r > 1 0 0 0 < / 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 1 0 0 0 2 < / T y p e > < S e q u e n c e N u m b e r > 1 0 0 1 < / 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 1 0 0 0 4 < / T y p e > < S e q u e n c e N u m b e r > 1 0 0 2 < / S e q u e n c e N u m b e r > < A s s e m b l y > M i c r o s o f t . O f f i c e . D o c u m e n t M a n a g e m e n t ,   V e r s i o n = 1 4 . 0 . 0 . 0 ,   C u l t u r e = n e u t r a l ,   P u b l i c K e y T o k e n = 7 1 e 9 b c e 1 1 1 e 9 4 2 9 c < / A s s e m b l y > < C l a s s > M i c r o s o f t . O f f i c e . D o c u m e n t M a n a g e m e n t . I n t e r n a l . D o c I d H a n d l e r < / C l a s s > < D a t a > < / D a t a > < F i l t e r > < / F i l t e r > < / R e c e i v e r > < R e c e i v e r > < N a m e > D o c u m e n t   I D   G e n e r a t o r < / N a m e > < S y n c h r o n i z a t i o n > S y n c h r o n o u s < / S y n c h r o n i z a t i o n > < T y p e > 1 0 0 0 6 < / T y p e > < S e q u e n c e N u m b e r > 1 0 0 3 < / S e q u e n c e N u m b e r > < A s s e m b l y > M i c r o s o f t . O f f i c e . D o c u m e n t M a n a g e m e n t ,   V e r s i o n = 1 4 . 0 . 0 . 0 ,   C u l t u r e = n e u t r a l ,   P u b l i c K e y T o k e n = 7 1 e 9 b c e 1 1 1 e 9 4 2 9 c < / A s s e m b l y > < C l a s s > M i c r o s o f t . O f f i c e . D o c u m e n t M a n a g e m e n t . I n t e r n a l . D o c I d H a n d l e r < / C l a s s > < D a t a > < / D a t a > < F i l t e r > < / F i l t e r > < / R e c e i v e r > < / s p e : R e c e i v e r s > 
</file>

<file path=customXml/item3.xml>��< ? m s o - c o n t e n t T y p e ? > < F o r m T e m p l a t e s   x m l n s = " h t t p : / / s c h e m a s . m i c r o s o f t . c o m / s h a r e p o i n t / v 3 / c o n t e n t t y p e / f o r m s " > < D i s p l a y > D o c u m e n t L i b r a r y F o r m < / D i s p l a y > < E d i t > D o c u m e n t L i b r a r y F o r m < / E d i t > < N e w > D o c u m e n t L i b r a r y F o r m < / N e w > < / F o r m T e m p l a t e s > 
</file>

<file path=customXml/item4.xml>��< ? x m l   v e r s i o n = " 1 . 0 " ? > < p : p r o p e r t i e s   x m l n s : p = " h t t p : / / s c h e m a s . m i c r o s o f t . c o m / o f f i c e / 2 0 0 6 / m e t a d a t a / p r o p e r t i e s "   x m l n s : x s i = " h t t p : / / w w w . w 3 . o r g / 2 0 0 1 / X M L S c h e m a - i n s t a n c e "   x m l n s : p c = " h t t p : / / s c h e m a s . m i c r o s o f t . c o m / o f f i c e / i n f o p a t h / 2 0 0 7 / P a r t n e r C o n t r o l s " > < d o c u m e n t M a n a g e m e n t > < _ d l c _ D o c I d   x m l n s = " 5 d 1 3 c b 0 1 - 3 5 5 f - 4 9 f 4 - 9 0 3 6 - 2 6 5 c 9 d e 4 b 7 0 f " > R E C O R D - 4 8 8 - 7 7 1 5 < / _ d l c _ D o c I d > < _ d l c _ D o c I d U r l   x m l n s = " 5 d 1 3 c b 0 1 - 3 5 5 f - 4 9 f 4 - 9 0 3 6 - 2 6 5 c 9 d e 4 b 7 0 f " > < U r l > h t t p : / / i n t r a n e t . i n d o n e s i a p o w e r . c o . i d / U B P _ P r i o k / _ l a y o u t s / D o c I d R e d i r . a s p x ? I D = R E C O R D - 4 8 8 - 7 7 1 5 < / U r l > < D e s c r i p t i o n > R E C O R D - 4 8 8 - 7 7 1 5 < / D e s c r i p t i o n > < / _ d l c _ D o c I d U r l > < / d o c u m e n t M a n a g e m e n t > < / p : p r o p e r t i e s > 
</file>

<file path=customXml/itemProps1.xml><?xml version="1.0" encoding="utf-8"?>
<ds:datastoreItem xmlns:ds="http://schemas.openxmlformats.org/officeDocument/2006/customXml" ds:itemID="{8B21CCAA-BD03-4EA9-A6B0-FEA4406731BF}">
  <ds:schemaRefs/>
</ds:datastoreItem>
</file>

<file path=customXml/itemProps2.xml><?xml version="1.0" encoding="utf-8"?>
<ds:datastoreItem xmlns:ds="http://schemas.openxmlformats.org/officeDocument/2006/customXml" ds:itemID="{1EE9FDF4-59B1-43BF-9843-99374108B85E}">
  <ds:schemaRefs/>
</ds:datastoreItem>
</file>

<file path=customXml/itemProps3.xml><?xml version="1.0" encoding="utf-8"?>
<ds:datastoreItem xmlns:ds="http://schemas.openxmlformats.org/officeDocument/2006/customXml" ds:itemID="{D855E3C6-22EF-44AE-A962-1D7053B06C33}">
  <ds:schemaRefs/>
</ds:datastoreItem>
</file>

<file path=customXml/itemProps4.xml><?xml version="1.0" encoding="utf-8"?>
<ds:datastoreItem xmlns:ds="http://schemas.openxmlformats.org/officeDocument/2006/customXml" ds:itemID="{ABD522D0-F3D2-4353-B311-7D503FE9660C}">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Jadwal</vt:lpstr>
      <vt:lpstr>Rekap</vt:lpstr>
      <vt:lpstr>RENC</vt:lpstr>
      <vt:lpstr>REAL</vt:lpstr>
      <vt:lpstr>MWD WPC</vt:lpstr>
      <vt:lpstr>MWD Outage</vt:lpstr>
      <vt:lpstr>Safety patrol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CLG</dc:creator>
  <cp:lastModifiedBy>Ai Nay</cp:lastModifiedBy>
  <dcterms:created xsi:type="dcterms:W3CDTF">2012-12-27T12:20:00Z</dcterms:created>
  <cp:lastPrinted>2023-06-22T07:52:00Z</cp:lastPrinted>
  <dcterms:modified xsi:type="dcterms:W3CDTF">2024-01-31T06:43:55Z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0x010100BDAB0845B213F24EBD61C57BEAEFE815</vt:lpwstr>
  </property>
  <property fmtid="{D5CDD505-2E9C-101B-9397-08002B2CF9AE}" pid="3" name="_dlc_DocIdItemGuid">
    <vt:lpwstr>9bdc30f1-329d-46a9-a873-11e8a1f0a0a9</vt:lpwstr>
  </property>
  <property fmtid="{D5CDD505-2E9C-101B-9397-08002B2CF9AE}" pid="4" name="ICV">
    <vt:lpwstr>A50FCEBE8AA3420AAEA680974CE800A2_13</vt:lpwstr>
  </property>
  <property fmtid="{D5CDD505-2E9C-101B-9397-08002B2CF9AE}" pid="5" name="KSOProductBuildVer">
    <vt:lpwstr>1033-12.2.0.13431</vt:lpwstr>
  </property>
</Properties>
</file>